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2120" windowHeight="9000"/>
  </bookViews>
  <sheets>
    <sheet name="Wydatki" sheetId="1" r:id="rId1"/>
    <sheet name="Dochody" sheetId="2" r:id="rId2"/>
  </sheets>
  <calcPr calcId="145621"/>
</workbook>
</file>

<file path=xl/calcChain.xml><?xml version="1.0" encoding="utf-8"?>
<calcChain xmlns="http://schemas.openxmlformats.org/spreadsheetml/2006/main">
  <c r="R53" i="1"/>
  <c r="R52"/>
  <c r="R48"/>
  <c r="R47"/>
  <c r="R46"/>
  <c r="R45"/>
  <c r="P43"/>
  <c r="P53"/>
  <c r="P54"/>
  <c r="P52"/>
  <c r="H53"/>
  <c r="H54"/>
  <c r="J53"/>
  <c r="J54"/>
  <c r="K53"/>
  <c r="K54"/>
  <c r="L53"/>
  <c r="L54"/>
  <c r="N53"/>
  <c r="N54"/>
  <c r="O53"/>
  <c r="O54"/>
  <c r="G53"/>
  <c r="G54"/>
  <c r="R9"/>
  <c r="R27"/>
  <c r="P27"/>
  <c r="Q27"/>
  <c r="R22"/>
  <c r="R16"/>
  <c r="R12"/>
  <c r="R11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8"/>
  <c r="Q29"/>
  <c r="Q30"/>
  <c r="Q31"/>
  <c r="Q32"/>
  <c r="Q33"/>
  <c r="Q34"/>
  <c r="Q35"/>
  <c r="Q36"/>
  <c r="Q37"/>
  <c r="Q38"/>
  <c r="Q39"/>
  <c r="Q40"/>
  <c r="Q41"/>
  <c r="Q42"/>
  <c r="R42"/>
  <c r="Q43"/>
  <c r="Q53"/>
  <c r="Q54"/>
  <c r="Q4"/>
  <c r="R4"/>
  <c r="R6"/>
  <c r="R7"/>
  <c r="R8"/>
  <c r="R10"/>
  <c r="R13"/>
  <c r="R14"/>
  <c r="R15"/>
  <c r="R17"/>
  <c r="R18"/>
  <c r="R19"/>
  <c r="R20"/>
  <c r="R21"/>
  <c r="R23"/>
  <c r="R24"/>
  <c r="R25"/>
  <c r="R26"/>
  <c r="R28"/>
  <c r="R29"/>
  <c r="R30"/>
  <c r="R31"/>
  <c r="R32"/>
  <c r="R33"/>
  <c r="R34"/>
  <c r="R35"/>
  <c r="R36"/>
  <c r="R37"/>
  <c r="R38"/>
  <c r="R39"/>
  <c r="R40"/>
  <c r="R41"/>
  <c r="R5"/>
  <c r="R49"/>
  <c r="O42"/>
  <c r="O41"/>
  <c r="O40"/>
  <c r="O39"/>
  <c r="O30"/>
  <c r="O31"/>
  <c r="O32"/>
  <c r="O33"/>
  <c r="O34"/>
  <c r="O35"/>
  <c r="O36"/>
  <c r="O29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4"/>
  <c r="N43"/>
  <c r="N42"/>
  <c r="L27"/>
  <c r="J37"/>
  <c r="H37"/>
  <c r="J27"/>
  <c r="H27"/>
  <c r="I40"/>
  <c r="K40"/>
  <c r="G42"/>
  <c r="I42"/>
  <c r="K42"/>
  <c r="M42"/>
  <c r="K15"/>
  <c r="M15"/>
  <c r="K19"/>
  <c r="M19"/>
  <c r="K20"/>
  <c r="M20"/>
  <c r="G28"/>
  <c r="K33"/>
  <c r="M33"/>
  <c r="K41"/>
  <c r="M41"/>
  <c r="K45"/>
  <c r="M45"/>
  <c r="I5"/>
  <c r="K5"/>
  <c r="M5"/>
  <c r="I6"/>
  <c r="K6"/>
  <c r="M6"/>
  <c r="I7"/>
  <c r="K7"/>
  <c r="M7"/>
  <c r="I8"/>
  <c r="K8"/>
  <c r="M8"/>
  <c r="I9"/>
  <c r="K9"/>
  <c r="M9"/>
  <c r="I10"/>
  <c r="K10"/>
  <c r="M10"/>
  <c r="I11"/>
  <c r="K11"/>
  <c r="M11"/>
  <c r="I12"/>
  <c r="K12"/>
  <c r="M12"/>
  <c r="I13"/>
  <c r="K13"/>
  <c r="M13"/>
  <c r="I14"/>
  <c r="K14"/>
  <c r="M14"/>
  <c r="I15"/>
  <c r="I16"/>
  <c r="K16"/>
  <c r="M16"/>
  <c r="I17"/>
  <c r="K17"/>
  <c r="M17"/>
  <c r="I18"/>
  <c r="K18"/>
  <c r="M18"/>
  <c r="I19"/>
  <c r="I20"/>
  <c r="I21"/>
  <c r="K21"/>
  <c r="M21"/>
  <c r="I22"/>
  <c r="K22"/>
  <c r="M22"/>
  <c r="I23"/>
  <c r="K23"/>
  <c r="M23"/>
  <c r="I24"/>
  <c r="K24"/>
  <c r="M24"/>
  <c r="I25"/>
  <c r="K25"/>
  <c r="M25"/>
  <c r="I26"/>
  <c r="K26"/>
  <c r="M26"/>
  <c r="I29"/>
  <c r="K29"/>
  <c r="M29"/>
  <c r="I30"/>
  <c r="K30"/>
  <c r="M30"/>
  <c r="I31"/>
  <c r="K31"/>
  <c r="M31"/>
  <c r="I32"/>
  <c r="K32"/>
  <c r="M32"/>
  <c r="I33"/>
  <c r="I34"/>
  <c r="K34"/>
  <c r="M34"/>
  <c r="I35"/>
  <c r="K35"/>
  <c r="M35"/>
  <c r="I36"/>
  <c r="K36"/>
  <c r="M36"/>
  <c r="I39"/>
  <c r="K39"/>
  <c r="M39"/>
  <c r="I41"/>
  <c r="I45"/>
  <c r="I46"/>
  <c r="K46"/>
  <c r="M46"/>
  <c r="I47"/>
  <c r="K47"/>
  <c r="M47"/>
  <c r="I48"/>
  <c r="K48"/>
  <c r="M48"/>
  <c r="I49"/>
  <c r="K49"/>
  <c r="M49"/>
  <c r="I50"/>
  <c r="K50"/>
  <c r="M50"/>
  <c r="I51"/>
  <c r="K51"/>
  <c r="M51"/>
  <c r="I4"/>
  <c r="K4"/>
  <c r="M4"/>
  <c r="N27"/>
  <c r="N37"/>
  <c r="O25"/>
  <c r="O26"/>
  <c r="Q44"/>
  <c r="O45"/>
  <c r="Q45"/>
  <c r="O46"/>
  <c r="O47"/>
  <c r="O48"/>
  <c r="O49"/>
  <c r="Q49"/>
  <c r="O50"/>
  <c r="R50"/>
  <c r="O51"/>
  <c r="R51"/>
  <c r="G25" i="2"/>
  <c r="H25"/>
  <c r="I25"/>
  <c r="J25"/>
  <c r="K25"/>
  <c r="L25"/>
  <c r="F25"/>
  <c r="P4"/>
  <c r="P5"/>
  <c r="P6"/>
  <c r="P3"/>
  <c r="G27" i="1"/>
  <c r="M4" i="2"/>
  <c r="M5"/>
  <c r="M6"/>
  <c r="G37" i="1"/>
  <c r="I37"/>
  <c r="M24" i="2"/>
  <c r="M23"/>
  <c r="M22"/>
  <c r="M21"/>
  <c r="M20"/>
  <c r="M19"/>
  <c r="M18"/>
  <c r="M17"/>
  <c r="M16"/>
  <c r="M15"/>
  <c r="M14"/>
  <c r="M13"/>
  <c r="M12"/>
  <c r="M11"/>
  <c r="M10"/>
  <c r="M9"/>
  <c r="M8"/>
  <c r="M7"/>
  <c r="G52" i="1"/>
  <c r="I52"/>
  <c r="K52"/>
  <c r="M52"/>
  <c r="P25" i="2"/>
  <c r="M25"/>
  <c r="K37" i="1"/>
  <c r="M37"/>
  <c r="I27"/>
  <c r="K27"/>
  <c r="M27"/>
  <c r="O37"/>
  <c r="G43"/>
  <c r="O27"/>
  <c r="O43"/>
  <c r="I43"/>
  <c r="I53"/>
  <c r="I54"/>
  <c r="K43"/>
  <c r="M43"/>
  <c r="M53"/>
  <c r="M54"/>
  <c r="R43"/>
  <c r="R54"/>
  <c r="Q48"/>
  <c r="R44"/>
  <c r="Q51"/>
  <c r="Q47"/>
  <c r="O52"/>
  <c r="Q50"/>
  <c r="Q46"/>
  <c r="Q52"/>
</calcChain>
</file>

<file path=xl/sharedStrings.xml><?xml version="1.0" encoding="utf-8"?>
<sst xmlns="http://schemas.openxmlformats.org/spreadsheetml/2006/main" count="127" uniqueCount="66">
  <si>
    <t>IV LO Siedlce</t>
  </si>
  <si>
    <t>dział</t>
  </si>
  <si>
    <t>rozdział</t>
  </si>
  <si>
    <t>§ §</t>
  </si>
  <si>
    <t>RAZEM</t>
  </si>
  <si>
    <t>Razem</t>
  </si>
  <si>
    <t>Razem dział 801</t>
  </si>
  <si>
    <t>0690</t>
  </si>
  <si>
    <t>0750</t>
  </si>
  <si>
    <t>0920</t>
  </si>
  <si>
    <t>0970</t>
  </si>
  <si>
    <t>Ogółem dział 801</t>
  </si>
  <si>
    <t>Utrzymanie liceów ogólnokształcacych</t>
  </si>
  <si>
    <t>Usługi konserwacyjne i naprawcze wyrobów przemysłowych</t>
  </si>
  <si>
    <t>Zadanie ( nazwa)</t>
  </si>
  <si>
    <t>dochody realizowane przez licea ogólnoksztalcące</t>
  </si>
  <si>
    <t>nazwa paragrafu</t>
  </si>
  <si>
    <t>Nazwa paragrafu</t>
  </si>
  <si>
    <t>Wynagrodzenia osobowe pracowników</t>
  </si>
  <si>
    <t>Dodatkowe wynagrodzenie roczne</t>
  </si>
  <si>
    <t>Składki na ubezpieczenia społeczne</t>
  </si>
  <si>
    <t>Składki na Fundusz Pracy</t>
  </si>
  <si>
    <t>Wpłaty na Państwowy Fundusz Rehabilitacji Osób Niepełnosprawnych</t>
  </si>
  <si>
    <t>Wynagrodzenia bezosobowe</t>
  </si>
  <si>
    <t>Zakup materiałów i wyposażenia</t>
  </si>
  <si>
    <t>Zakup pomocy naukowych, dydaktycznych i książek</t>
  </si>
  <si>
    <t>Zakup energii</t>
  </si>
  <si>
    <t>Zakup usług remontowych</t>
  </si>
  <si>
    <t>Zakup usług zdrowotnych</t>
  </si>
  <si>
    <t>Zakup usług pozostałych</t>
  </si>
  <si>
    <t>Zakup usług dostępu do sieci internet</t>
  </si>
  <si>
    <t>Opłaty z tytułu zakupu usług telekomunikacyjnych</t>
  </si>
  <si>
    <t>Opłaty z tytułu zakupu usług telekomunikacyjnych świadczonych w stacjonarnej publicznej sieci telefonicznej</t>
  </si>
  <si>
    <t>Opłata za administrowanie i czynsze za budynki , lokale i pomieszczenia garażowe</t>
  </si>
  <si>
    <t>Podróże służbowe krajowe</t>
  </si>
  <si>
    <t>Różne opłaty i składki</t>
  </si>
  <si>
    <t>Odpisy na zakładowy fundusz świadczeń socjalnych</t>
  </si>
  <si>
    <t>Szkolenia pracowników niebedących członkami korpusu służby cywilnej</t>
  </si>
  <si>
    <t>Nagrody i wydatki osobowe nie zaliczone do wynagrodzeń</t>
  </si>
  <si>
    <t>Szkolenia pracowników niebedących członkami korpusu słuzby cywilnej</t>
  </si>
  <si>
    <t>Liceum ogólnokształcące</t>
  </si>
  <si>
    <t>Doskonalenie zawodowe nauczycieli</t>
  </si>
  <si>
    <t>Dochody z najmu i dzierżawy składników majątkowych Skarbu Państwa, jednostek samorządu terytorialne lub innych jednostek zaliczanych do sektora finansów publicznychoraz innych umów o podobnym charakterze</t>
  </si>
  <si>
    <t>Pozostałe odsetki</t>
  </si>
  <si>
    <t>Wpływy z różnych dochodów</t>
  </si>
  <si>
    <t>Wpływy z różnych opłat</t>
  </si>
  <si>
    <t>w zł.</t>
  </si>
  <si>
    <t>Uwaga</t>
  </si>
  <si>
    <t>Zmniejszenia podawane są ze znakiem "-"  kolorem czerwonym</t>
  </si>
  <si>
    <t>Zwiększenia podawane sa kolorem czarnym</t>
  </si>
  <si>
    <t>Plan dochodów budżetowych pierwotny stan na 01.01.2016</t>
  </si>
  <si>
    <t>Plan wydatków  budżetowych na dzień 30.04.2016</t>
  </si>
  <si>
    <t>Plan wydatków budżetowych na 01.01.2016</t>
  </si>
  <si>
    <t>Zmiany w m-cu styczniu 2016</t>
  </si>
  <si>
    <t>Zmiany w m-cu lutym 2016</t>
  </si>
  <si>
    <t>Stan na 31.01.2016</t>
  </si>
  <si>
    <t>Stan na 29.02.2016</t>
  </si>
  <si>
    <t>Zmiany w m-cu marcu 2016</t>
  </si>
  <si>
    <t>Stan na 31.03.2016</t>
  </si>
  <si>
    <t>Zmiany w m-cu kwietniu 2016</t>
  </si>
  <si>
    <t xml:space="preserve">Realizacja zadań wymagających stosowania specjalnej organizacji nauki i metod pracy dla dzieci i młodzieży w szkołach podstawowych, gimnazjach, liceach ogólnokształcacych, liceach profilowabnych i szkołach zawodowych oraz szkołach artystycznych </t>
  </si>
  <si>
    <t>Zmiany w czerwcu 2016</t>
  </si>
  <si>
    <t>Pozostała działalność</t>
  </si>
  <si>
    <t>projekt"Dziś zadbajmy o jutro - innowacje w nauczaniu" realizowany przez IV LO</t>
  </si>
  <si>
    <t>Plan wydatków  budżetowych na dzień 30.06.2016</t>
  </si>
  <si>
    <t>Plan wydatków budżetowych na dzień 30.06.2016</t>
  </si>
</sst>
</file>

<file path=xl/styles.xml><?xml version="1.0" encoding="utf-8"?>
<styleSheet xmlns="http://schemas.openxmlformats.org/spreadsheetml/2006/main">
  <numFmts count="2">
    <numFmt numFmtId="41" formatCode="_-* #,##0\ _z_ł_-;\-* #,##0\ _z_ł_-;_-* &quot;-&quot;\ _z_ł_-;_-@_-"/>
    <numFmt numFmtId="43" formatCode="_-* #,##0.00\ _z_ł_-;\-* #,##0.00\ _z_ł_-;_-* &quot;-&quot;??\ _z_ł_-;_-@_-"/>
  </numFmts>
  <fonts count="15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sz val="10"/>
      <name val="Times New Roman CE"/>
      <charset val="238"/>
    </font>
    <font>
      <b/>
      <sz val="12"/>
      <name val="Times New Roman"/>
      <family val="1"/>
      <charset val="238"/>
    </font>
    <font>
      <sz val="10"/>
      <color rgb="FFFF0000"/>
      <name val="Times New Roman CE"/>
      <family val="1"/>
      <charset val="238"/>
    </font>
    <font>
      <sz val="10"/>
      <color rgb="FFFF0000"/>
      <name val="Arial CE"/>
      <charset val="238"/>
    </font>
    <font>
      <b/>
      <sz val="10"/>
      <color rgb="FFFF000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3" fontId="2" fillId="0" borderId="5" xfId="0" applyNumberFormat="1" applyFont="1" applyBorder="1"/>
    <xf numFmtId="0" fontId="2" fillId="0" borderId="0" xfId="0" applyFont="1"/>
    <xf numFmtId="0" fontId="1" fillId="0" borderId="4" xfId="0" applyFont="1" applyBorder="1"/>
    <xf numFmtId="3" fontId="1" fillId="0" borderId="4" xfId="0" applyNumberFormat="1" applyFont="1" applyBorder="1"/>
    <xf numFmtId="0" fontId="0" fillId="0" borderId="0" xfId="0" applyAlignment="1">
      <alignment wrapText="1"/>
    </xf>
    <xf numFmtId="49" fontId="1" fillId="0" borderId="1" xfId="0" applyNumberFormat="1" applyFont="1" applyBorder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0" fillId="0" borderId="1" xfId="0" applyBorder="1"/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7" xfId="0" applyFont="1" applyBorder="1"/>
    <xf numFmtId="0" fontId="3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2" fillId="0" borderId="9" xfId="0" applyFont="1" applyBorder="1"/>
    <xf numFmtId="3" fontId="0" fillId="0" borderId="10" xfId="0" applyNumberFormat="1" applyBorder="1"/>
    <xf numFmtId="0" fontId="0" fillId="0" borderId="10" xfId="0" applyBorder="1"/>
    <xf numFmtId="0" fontId="1" fillId="0" borderId="9" xfId="0" applyFont="1" applyBorder="1"/>
    <xf numFmtId="0" fontId="1" fillId="0" borderId="11" xfId="0" applyFont="1" applyBorder="1"/>
    <xf numFmtId="49" fontId="1" fillId="0" borderId="4" xfId="0" applyNumberFormat="1" applyFont="1" applyBorder="1"/>
    <xf numFmtId="0" fontId="0" fillId="0" borderId="4" xfId="0" applyBorder="1"/>
    <xf numFmtId="0" fontId="0" fillId="0" borderId="12" xfId="0" applyBorder="1"/>
    <xf numFmtId="0" fontId="1" fillId="0" borderId="13" xfId="0" applyFont="1" applyBorder="1"/>
    <xf numFmtId="49" fontId="6" fillId="0" borderId="1" xfId="0" applyNumberFormat="1" applyFont="1" applyBorder="1" applyAlignment="1">
      <alignment wrapText="1"/>
    </xf>
    <xf numFmtId="41" fontId="0" fillId="0" borderId="1" xfId="0" applyNumberFormat="1" applyBorder="1"/>
    <xf numFmtId="3" fontId="1" fillId="0" borderId="9" xfId="0" applyNumberFormat="1" applyFont="1" applyBorder="1"/>
    <xf numFmtId="3" fontId="2" fillId="0" borderId="9" xfId="0" applyNumberFormat="1" applyFont="1" applyBorder="1"/>
    <xf numFmtId="3" fontId="7" fillId="0" borderId="9" xfId="0" applyNumberFormat="1" applyFont="1" applyBorder="1"/>
    <xf numFmtId="0" fontId="7" fillId="0" borderId="0" xfId="0" applyFont="1"/>
    <xf numFmtId="0" fontId="4" fillId="0" borderId="14" xfId="0" applyFont="1" applyBorder="1" applyAlignment="1">
      <alignment wrapText="1"/>
    </xf>
    <xf numFmtId="0" fontId="7" fillId="0" borderId="6" xfId="0" applyFont="1" applyBorder="1"/>
    <xf numFmtId="0" fontId="8" fillId="0" borderId="7" xfId="0" applyFont="1" applyBorder="1"/>
    <xf numFmtId="0" fontId="7" fillId="0" borderId="7" xfId="0" applyFont="1" applyBorder="1"/>
    <xf numFmtId="0" fontId="9" fillId="0" borderId="8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2" fillId="0" borderId="6" xfId="0" applyFont="1" applyBorder="1"/>
    <xf numFmtId="0" fontId="1" fillId="0" borderId="7" xfId="0" applyFont="1" applyBorder="1"/>
    <xf numFmtId="0" fontId="5" fillId="0" borderId="8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12" fillId="0" borderId="0" xfId="0" applyFont="1"/>
    <xf numFmtId="43" fontId="1" fillId="0" borderId="0" xfId="0" applyNumberFormat="1" applyFont="1"/>
    <xf numFmtId="43" fontId="2" fillId="0" borderId="7" xfId="0" applyNumberFormat="1" applyFont="1" applyBorder="1" applyAlignment="1">
      <alignment wrapText="1"/>
    </xf>
    <xf numFmtId="43" fontId="1" fillId="0" borderId="1" xfId="0" applyNumberFormat="1" applyFont="1" applyBorder="1"/>
    <xf numFmtId="43" fontId="12" fillId="0" borderId="1" xfId="0" applyNumberFormat="1" applyFont="1" applyBorder="1"/>
    <xf numFmtId="43" fontId="2" fillId="0" borderId="9" xfId="0" applyNumberFormat="1" applyFont="1" applyBorder="1"/>
    <xf numFmtId="43" fontId="7" fillId="0" borderId="1" xfId="0" applyNumberFormat="1" applyFont="1" applyBorder="1"/>
    <xf numFmtId="41" fontId="13" fillId="0" borderId="1" xfId="0" applyNumberFormat="1" applyFont="1" applyBorder="1"/>
    <xf numFmtId="0" fontId="1" fillId="0" borderId="0" xfId="0" applyFont="1" applyAlignment="1">
      <alignment horizontal="right"/>
    </xf>
    <xf numFmtId="0" fontId="2" fillId="0" borderId="17" xfId="0" applyFont="1" applyBorder="1" applyAlignment="1">
      <alignment wrapText="1"/>
    </xf>
    <xf numFmtId="3" fontId="1" fillId="0" borderId="18" xfId="0" applyNumberFormat="1" applyFont="1" applyBorder="1"/>
    <xf numFmtId="3" fontId="7" fillId="0" borderId="18" xfId="0" applyNumberFormat="1" applyFont="1" applyBorder="1"/>
    <xf numFmtId="3" fontId="2" fillId="0" borderId="18" xfId="0" applyNumberFormat="1" applyFont="1" applyBorder="1"/>
    <xf numFmtId="0" fontId="2" fillId="0" borderId="19" xfId="0" applyFont="1" applyBorder="1"/>
    <xf numFmtId="0" fontId="1" fillId="0" borderId="20" xfId="0" applyFont="1" applyBorder="1"/>
    <xf numFmtId="3" fontId="12" fillId="0" borderId="18" xfId="0" applyNumberFormat="1" applyFont="1" applyBorder="1"/>
    <xf numFmtId="0" fontId="2" fillId="0" borderId="21" xfId="0" applyFont="1" applyBorder="1"/>
    <xf numFmtId="0" fontId="2" fillId="0" borderId="22" xfId="0" applyFont="1" applyBorder="1"/>
    <xf numFmtId="0" fontId="4" fillId="0" borderId="23" xfId="0" applyFont="1" applyBorder="1" applyAlignment="1">
      <alignment wrapText="1"/>
    </xf>
    <xf numFmtId="43" fontId="2" fillId="0" borderId="1" xfId="0" applyNumberFormat="1" applyFont="1" applyBorder="1"/>
    <xf numFmtId="0" fontId="2" fillId="0" borderId="24" xfId="0" applyFont="1" applyBorder="1"/>
    <xf numFmtId="0" fontId="8" fillId="0" borderId="25" xfId="0" applyFont="1" applyBorder="1" applyAlignment="1">
      <alignment horizontal="centerContinuous"/>
    </xf>
    <xf numFmtId="0" fontId="8" fillId="0" borderId="26" xfId="0" applyFont="1" applyBorder="1" applyAlignment="1">
      <alignment horizontal="centerContinuous"/>
    </xf>
    <xf numFmtId="0" fontId="8" fillId="0" borderId="27" xfId="0" applyFont="1" applyBorder="1" applyAlignment="1">
      <alignment horizontal="centerContinuous"/>
    </xf>
    <xf numFmtId="0" fontId="11" fillId="0" borderId="28" xfId="0" applyFont="1" applyBorder="1" applyAlignment="1">
      <alignment horizontal="centerContinuous" wrapText="1"/>
    </xf>
    <xf numFmtId="3" fontId="8" fillId="0" borderId="9" xfId="0" applyNumberFormat="1" applyFont="1" applyBorder="1"/>
    <xf numFmtId="43" fontId="8" fillId="0" borderId="9" xfId="0" applyNumberFormat="1" applyFont="1" applyBorder="1"/>
    <xf numFmtId="0" fontId="8" fillId="0" borderId="20" xfId="0" applyFont="1" applyBorder="1"/>
    <xf numFmtId="0" fontId="8" fillId="0" borderId="3" xfId="0" applyFont="1" applyBorder="1"/>
    <xf numFmtId="0" fontId="7" fillId="0" borderId="3" xfId="0" applyFont="1" applyBorder="1"/>
    <xf numFmtId="0" fontId="9" fillId="0" borderId="29" xfId="0" applyFont="1" applyBorder="1" applyAlignment="1">
      <alignment wrapText="1"/>
    </xf>
    <xf numFmtId="0" fontId="8" fillId="0" borderId="1" xfId="0" applyFont="1" applyBorder="1"/>
    <xf numFmtId="0" fontId="7" fillId="0" borderId="1" xfId="0" applyFont="1" applyBorder="1"/>
    <xf numFmtId="0" fontId="9" fillId="0" borderId="10" xfId="0" applyFont="1" applyBorder="1" applyAlignment="1">
      <alignment wrapText="1"/>
    </xf>
    <xf numFmtId="0" fontId="7" fillId="0" borderId="9" xfId="0" applyFont="1" applyBorder="1"/>
    <xf numFmtId="0" fontId="7" fillId="0" borderId="18" xfId="0" applyFont="1" applyBorder="1"/>
    <xf numFmtId="0" fontId="11" fillId="0" borderId="10" xfId="0" applyFont="1" applyBorder="1" applyAlignment="1">
      <alignment wrapText="1"/>
    </xf>
    <xf numFmtId="3" fontId="8" fillId="0" borderId="18" xfId="0" applyNumberFormat="1" applyFont="1" applyBorder="1"/>
    <xf numFmtId="0" fontId="8" fillId="0" borderId="30" xfId="0" applyFont="1" applyBorder="1" applyAlignment="1">
      <alignment horizontal="centerContinuous"/>
    </xf>
    <xf numFmtId="0" fontId="8" fillId="0" borderId="31" xfId="0" applyFont="1" applyBorder="1" applyAlignment="1">
      <alignment horizontal="centerContinuous"/>
    </xf>
    <xf numFmtId="0" fontId="8" fillId="0" borderId="32" xfId="0" applyFont="1" applyBorder="1" applyAlignment="1">
      <alignment horizontal="centerContinuous"/>
    </xf>
    <xf numFmtId="0" fontId="11" fillId="0" borderId="33" xfId="0" applyFont="1" applyBorder="1" applyAlignment="1">
      <alignment horizontal="centerContinuous" wrapText="1"/>
    </xf>
    <xf numFmtId="0" fontId="8" fillId="0" borderId="13" xfId="0" applyFont="1" applyBorder="1"/>
    <xf numFmtId="0" fontId="8" fillId="0" borderId="5" xfId="0" applyFont="1" applyBorder="1"/>
    <xf numFmtId="0" fontId="11" fillId="0" borderId="34" xfId="0" applyFont="1" applyBorder="1" applyAlignment="1">
      <alignment wrapText="1"/>
    </xf>
    <xf numFmtId="3" fontId="8" fillId="0" borderId="24" xfId="0" applyNumberFormat="1" applyFont="1" applyBorder="1"/>
    <xf numFmtId="0" fontId="8" fillId="0" borderId="0" xfId="0" applyFont="1"/>
    <xf numFmtId="43" fontId="14" fillId="0" borderId="9" xfId="0" applyNumberFormat="1" applyFont="1" applyBorder="1"/>
    <xf numFmtId="0" fontId="10" fillId="0" borderId="35" xfId="0" applyFont="1" applyBorder="1" applyAlignment="1">
      <alignment wrapText="1"/>
    </xf>
    <xf numFmtId="0" fontId="1" fillId="0" borderId="36" xfId="0" applyFont="1" applyBorder="1"/>
    <xf numFmtId="3" fontId="1" fillId="0" borderId="36" xfId="0" applyNumberFormat="1" applyFont="1" applyBorder="1"/>
    <xf numFmtId="3" fontId="2" fillId="0" borderId="37" xfId="0" applyNumberFormat="1" applyFont="1" applyBorder="1"/>
    <xf numFmtId="3" fontId="2" fillId="0" borderId="36" xfId="0" applyNumberFormat="1" applyFont="1" applyBorder="1"/>
    <xf numFmtId="3" fontId="8" fillId="0" borderId="37" xfId="0" applyNumberFormat="1" applyFont="1" applyBorder="1"/>
    <xf numFmtId="3" fontId="7" fillId="0" borderId="36" xfId="0" applyNumberFormat="1" applyFont="1" applyBorder="1"/>
    <xf numFmtId="3" fontId="1" fillId="0" borderId="41" xfId="0" applyNumberFormat="1" applyFont="1" applyBorder="1"/>
    <xf numFmtId="0" fontId="10" fillId="0" borderId="42" xfId="0" applyFont="1" applyBorder="1" applyAlignment="1">
      <alignment wrapText="1"/>
    </xf>
    <xf numFmtId="0" fontId="1" fillId="0" borderId="42" xfId="0" applyFont="1" applyBorder="1"/>
    <xf numFmtId="3" fontId="1" fillId="0" borderId="39" xfId="0" applyNumberFormat="1" applyFont="1" applyBorder="1"/>
    <xf numFmtId="3" fontId="10" fillId="0" borderId="41" xfId="0" applyNumberFormat="1" applyFont="1" applyBorder="1"/>
    <xf numFmtId="0" fontId="10" fillId="0" borderId="1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" fillId="0" borderId="10" xfId="0" applyFont="1" applyBorder="1"/>
    <xf numFmtId="3" fontId="1" fillId="0" borderId="10" xfId="0" applyNumberFormat="1" applyFont="1" applyBorder="1"/>
    <xf numFmtId="3" fontId="1" fillId="0" borderId="9" xfId="0" applyNumberFormat="1" applyFont="1" applyBorder="1" applyAlignment="1">
      <alignment horizontal="center"/>
    </xf>
    <xf numFmtId="3" fontId="12" fillId="0" borderId="9" xfId="0" applyNumberFormat="1" applyFont="1" applyBorder="1"/>
    <xf numFmtId="0" fontId="8" fillId="0" borderId="35" xfId="0" applyFont="1" applyBorder="1" applyAlignment="1">
      <alignment horizontal="left" wrapText="1"/>
    </xf>
    <xf numFmtId="0" fontId="8" fillId="0" borderId="38" xfId="0" applyFont="1" applyBorder="1" applyAlignment="1">
      <alignment horizontal="left" wrapText="1"/>
    </xf>
    <xf numFmtId="0" fontId="8" fillId="0" borderId="39" xfId="0" applyFont="1" applyBorder="1" applyAlignment="1">
      <alignment horizontal="left" wrapText="1"/>
    </xf>
    <xf numFmtId="3" fontId="1" fillId="0" borderId="37" xfId="0" applyNumberFormat="1" applyFont="1" applyBorder="1" applyAlignment="1">
      <alignment horizontal="center"/>
    </xf>
    <xf numFmtId="3" fontId="1" fillId="0" borderId="40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58"/>
  <sheetViews>
    <sheetView tabSelected="1" workbookViewId="0">
      <pane xSplit="7" ySplit="2" topLeftCell="N3" activePane="bottomRight" state="frozen"/>
      <selection pane="topRight" activeCell="F1" sqref="F1"/>
      <selection pane="bottomLeft" activeCell="A3" sqref="A3"/>
      <selection pane="bottomRight" activeCell="R3" sqref="R3"/>
    </sheetView>
  </sheetViews>
  <sheetFormatPr defaultRowHeight="12.75"/>
  <cols>
    <col min="1" max="1" width="9.140625" style="1"/>
    <col min="2" max="2" width="5.140625" style="1" customWidth="1"/>
    <col min="3" max="3" width="7" style="1" customWidth="1"/>
    <col min="4" max="4" width="37.85546875" style="1" customWidth="1"/>
    <col min="5" max="5" width="6.7109375" style="1" customWidth="1"/>
    <col min="6" max="6" width="18.7109375" style="17" customWidth="1"/>
    <col min="7" max="7" width="13.85546875" style="1" customWidth="1"/>
    <col min="8" max="8" width="11.7109375" style="1" customWidth="1"/>
    <col min="9" max="9" width="11.140625" style="1" customWidth="1"/>
    <col min="10" max="11" width="11.5703125" style="1" customWidth="1"/>
    <col min="12" max="12" width="12.5703125" style="1" customWidth="1"/>
    <col min="13" max="13" width="10.85546875" style="1" customWidth="1"/>
    <col min="14" max="14" width="16" style="53" customWidth="1"/>
    <col min="15" max="17" width="14.7109375" style="1" customWidth="1"/>
    <col min="18" max="18" width="12.5703125" style="1" customWidth="1"/>
    <col min="19" max="16384" width="9.140625" style="1"/>
  </cols>
  <sheetData>
    <row r="1" spans="2:18" ht="13.5" thickBot="1">
      <c r="B1" s="11" t="s">
        <v>0</v>
      </c>
      <c r="C1" s="11"/>
      <c r="D1" s="11"/>
      <c r="E1" s="11"/>
      <c r="F1" s="16"/>
      <c r="G1" s="11"/>
      <c r="H1" s="11"/>
      <c r="I1" s="11"/>
      <c r="J1" s="11"/>
      <c r="K1" s="11"/>
      <c r="L1" s="11"/>
      <c r="M1" s="11"/>
      <c r="O1" s="1" t="s">
        <v>46</v>
      </c>
    </row>
    <row r="2" spans="2:18" ht="88.5" customHeight="1" thickBot="1">
      <c r="B2" s="8" t="s">
        <v>1</v>
      </c>
      <c r="C2" s="8" t="s">
        <v>2</v>
      </c>
      <c r="D2" s="8" t="s">
        <v>14</v>
      </c>
      <c r="E2" s="8" t="s">
        <v>3</v>
      </c>
      <c r="F2" s="40" t="s">
        <v>16</v>
      </c>
      <c r="G2" s="20" t="s">
        <v>52</v>
      </c>
      <c r="H2" s="61" t="s">
        <v>53</v>
      </c>
      <c r="I2" s="61" t="s">
        <v>55</v>
      </c>
      <c r="J2" s="61" t="s">
        <v>54</v>
      </c>
      <c r="K2" s="61" t="s">
        <v>56</v>
      </c>
      <c r="L2" s="61" t="s">
        <v>57</v>
      </c>
      <c r="M2" s="61" t="s">
        <v>58</v>
      </c>
      <c r="N2" s="54" t="s">
        <v>59</v>
      </c>
      <c r="O2" s="100" t="s">
        <v>51</v>
      </c>
      <c r="P2" s="113" t="s">
        <v>61</v>
      </c>
      <c r="Q2" s="114" t="s">
        <v>65</v>
      </c>
      <c r="R2" s="108" t="s">
        <v>64</v>
      </c>
    </row>
    <row r="3" spans="2:18" ht="13.5" thickBot="1">
      <c r="B3" s="48">
        <v>801</v>
      </c>
      <c r="C3" s="22">
        <v>80120</v>
      </c>
      <c r="D3" s="22" t="s">
        <v>40</v>
      </c>
      <c r="E3" s="49"/>
      <c r="F3" s="50"/>
      <c r="G3" s="36"/>
      <c r="H3" s="62"/>
      <c r="I3" s="62"/>
      <c r="J3" s="62"/>
      <c r="K3" s="62"/>
      <c r="L3" s="62"/>
      <c r="M3" s="62"/>
      <c r="N3" s="55"/>
      <c r="O3" s="101"/>
      <c r="P3" s="28"/>
      <c r="Q3" s="115"/>
      <c r="R3" s="109"/>
    </row>
    <row r="4" spans="2:18" ht="38.25">
      <c r="B4" s="25"/>
      <c r="C4" s="6"/>
      <c r="D4" s="6" t="s">
        <v>12</v>
      </c>
      <c r="E4" s="2">
        <v>3020</v>
      </c>
      <c r="F4" s="45" t="s">
        <v>38</v>
      </c>
      <c r="G4" s="36">
        <v>3227</v>
      </c>
      <c r="H4" s="62"/>
      <c r="I4" s="62">
        <f>G4+H4</f>
        <v>3227</v>
      </c>
      <c r="J4" s="62">
        <v>1540</v>
      </c>
      <c r="K4" s="62">
        <f>I4+J4</f>
        <v>4767</v>
      </c>
      <c r="L4" s="62"/>
      <c r="M4" s="62">
        <f>K4+L4</f>
        <v>4767</v>
      </c>
      <c r="N4" s="55"/>
      <c r="O4" s="102">
        <f>M4+N4</f>
        <v>4767</v>
      </c>
      <c r="P4" s="36"/>
      <c r="Q4" s="116">
        <f>O4+P4</f>
        <v>4767</v>
      </c>
      <c r="R4" s="110">
        <f>Q4</f>
        <v>4767</v>
      </c>
    </row>
    <row r="5" spans="2:18" ht="38.25">
      <c r="B5" s="25"/>
      <c r="C5" s="6"/>
      <c r="D5" s="6" t="s">
        <v>12</v>
      </c>
      <c r="E5" s="2">
        <v>4010</v>
      </c>
      <c r="F5" s="45" t="s">
        <v>18</v>
      </c>
      <c r="G5" s="36">
        <v>1899157</v>
      </c>
      <c r="H5" s="62"/>
      <c r="I5" s="62">
        <f t="shared" ref="I5:I52" si="0">G5+H5</f>
        <v>1899157</v>
      </c>
      <c r="J5" s="62"/>
      <c r="K5" s="62">
        <f t="shared" ref="K5:K52" si="1">I5+J5</f>
        <v>1899157</v>
      </c>
      <c r="L5" s="62"/>
      <c r="M5" s="62">
        <f t="shared" ref="M5:M52" si="2">K5+L5</f>
        <v>1899157</v>
      </c>
      <c r="N5" s="56">
        <v>-96000</v>
      </c>
      <c r="O5" s="102">
        <f t="shared" ref="O5:O24" si="3">M5+N5</f>
        <v>1803157</v>
      </c>
      <c r="P5" s="36"/>
      <c r="Q5" s="116">
        <f t="shared" ref="Q5:Q52" si="4">O5+P5</f>
        <v>1803157</v>
      </c>
      <c r="R5" s="107">
        <f t="shared" ref="R5:R51" si="5">O5</f>
        <v>1803157</v>
      </c>
    </row>
    <row r="6" spans="2:18" ht="25.5">
      <c r="B6" s="25"/>
      <c r="C6" s="6"/>
      <c r="D6" s="6" t="s">
        <v>12</v>
      </c>
      <c r="E6" s="2">
        <v>4040</v>
      </c>
      <c r="F6" s="45" t="s">
        <v>19</v>
      </c>
      <c r="G6" s="36">
        <v>149975</v>
      </c>
      <c r="H6" s="62"/>
      <c r="I6" s="62">
        <f t="shared" si="0"/>
        <v>149975</v>
      </c>
      <c r="J6" s="67">
        <v>-1303</v>
      </c>
      <c r="K6" s="62">
        <f t="shared" si="1"/>
        <v>148672</v>
      </c>
      <c r="L6" s="62"/>
      <c r="M6" s="62">
        <f t="shared" si="2"/>
        <v>148672</v>
      </c>
      <c r="N6" s="56"/>
      <c r="O6" s="102">
        <f t="shared" si="3"/>
        <v>148672</v>
      </c>
      <c r="P6" s="36"/>
      <c r="Q6" s="116">
        <f t="shared" si="4"/>
        <v>148672</v>
      </c>
      <c r="R6" s="107">
        <f t="shared" si="5"/>
        <v>148672</v>
      </c>
    </row>
    <row r="7" spans="2:18" ht="38.25">
      <c r="B7" s="25"/>
      <c r="C7" s="6"/>
      <c r="D7" s="6" t="s">
        <v>12</v>
      </c>
      <c r="E7" s="2">
        <v>4110</v>
      </c>
      <c r="F7" s="45" t="s">
        <v>20</v>
      </c>
      <c r="G7" s="36">
        <v>338776</v>
      </c>
      <c r="H7" s="62"/>
      <c r="I7" s="62">
        <f t="shared" si="0"/>
        <v>338776</v>
      </c>
      <c r="J7" s="62"/>
      <c r="K7" s="62">
        <f t="shared" si="1"/>
        <v>338776</v>
      </c>
      <c r="L7" s="62"/>
      <c r="M7" s="62">
        <f t="shared" si="2"/>
        <v>338776</v>
      </c>
      <c r="N7" s="56">
        <v>-16590</v>
      </c>
      <c r="O7" s="102">
        <f t="shared" si="3"/>
        <v>322186</v>
      </c>
      <c r="P7" s="36"/>
      <c r="Q7" s="116">
        <f t="shared" si="4"/>
        <v>322186</v>
      </c>
      <c r="R7" s="107">
        <f t="shared" si="5"/>
        <v>322186</v>
      </c>
    </row>
    <row r="8" spans="2:18" ht="25.5">
      <c r="B8" s="25"/>
      <c r="C8" s="6"/>
      <c r="D8" s="6" t="s">
        <v>12</v>
      </c>
      <c r="E8" s="2">
        <v>4120</v>
      </c>
      <c r="F8" s="45" t="s">
        <v>21</v>
      </c>
      <c r="G8" s="36">
        <v>41696</v>
      </c>
      <c r="H8" s="62"/>
      <c r="I8" s="62">
        <f t="shared" si="0"/>
        <v>41696</v>
      </c>
      <c r="J8" s="67">
        <v>-237</v>
      </c>
      <c r="K8" s="62">
        <f t="shared" si="1"/>
        <v>41459</v>
      </c>
      <c r="L8" s="62"/>
      <c r="M8" s="62">
        <f t="shared" si="2"/>
        <v>41459</v>
      </c>
      <c r="N8" s="56">
        <v>-2360</v>
      </c>
      <c r="O8" s="102">
        <f t="shared" si="3"/>
        <v>39099</v>
      </c>
      <c r="P8" s="36"/>
      <c r="Q8" s="116">
        <f t="shared" si="4"/>
        <v>39099</v>
      </c>
      <c r="R8" s="107">
        <f t="shared" si="5"/>
        <v>39099</v>
      </c>
    </row>
    <row r="9" spans="2:18" ht="51">
      <c r="B9" s="25"/>
      <c r="C9" s="6"/>
      <c r="D9" s="6" t="s">
        <v>12</v>
      </c>
      <c r="E9" s="2">
        <v>4140</v>
      </c>
      <c r="F9" s="45" t="s">
        <v>22</v>
      </c>
      <c r="G9" s="36">
        <v>11207</v>
      </c>
      <c r="H9" s="67">
        <v>-4104</v>
      </c>
      <c r="I9" s="62">
        <f t="shared" si="0"/>
        <v>7103</v>
      </c>
      <c r="J9" s="62"/>
      <c r="K9" s="62">
        <f t="shared" si="1"/>
        <v>7103</v>
      </c>
      <c r="L9" s="62"/>
      <c r="M9" s="62">
        <f t="shared" si="2"/>
        <v>7103</v>
      </c>
      <c r="N9" s="56"/>
      <c r="O9" s="102">
        <f t="shared" si="3"/>
        <v>7103</v>
      </c>
      <c r="P9" s="118">
        <v>-2900</v>
      </c>
      <c r="Q9" s="116">
        <f t="shared" si="4"/>
        <v>4203</v>
      </c>
      <c r="R9" s="107">
        <f>Q9</f>
        <v>4203</v>
      </c>
    </row>
    <row r="10" spans="2:18" ht="25.5">
      <c r="B10" s="25"/>
      <c r="C10" s="6"/>
      <c r="D10" s="6" t="s">
        <v>12</v>
      </c>
      <c r="E10" s="2">
        <v>4170</v>
      </c>
      <c r="F10" s="45" t="s">
        <v>23</v>
      </c>
      <c r="G10" s="36">
        <v>6885</v>
      </c>
      <c r="H10" s="62"/>
      <c r="I10" s="62">
        <f t="shared" si="0"/>
        <v>6885</v>
      </c>
      <c r="J10" s="62"/>
      <c r="K10" s="62">
        <f t="shared" si="1"/>
        <v>6885</v>
      </c>
      <c r="L10" s="62"/>
      <c r="M10" s="62">
        <f t="shared" si="2"/>
        <v>6885</v>
      </c>
      <c r="N10" s="56"/>
      <c r="O10" s="102">
        <f t="shared" si="3"/>
        <v>6885</v>
      </c>
      <c r="P10" s="36"/>
      <c r="Q10" s="116">
        <f t="shared" si="4"/>
        <v>6885</v>
      </c>
      <c r="R10" s="107">
        <f t="shared" si="5"/>
        <v>6885</v>
      </c>
    </row>
    <row r="11" spans="2:18" ht="25.5">
      <c r="B11" s="25"/>
      <c r="C11" s="6"/>
      <c r="D11" s="6" t="s">
        <v>12</v>
      </c>
      <c r="E11" s="2">
        <v>4210</v>
      </c>
      <c r="F11" s="45" t="s">
        <v>24</v>
      </c>
      <c r="G11" s="36">
        <v>13224</v>
      </c>
      <c r="H11" s="62">
        <v>2504</v>
      </c>
      <c r="I11" s="62">
        <f t="shared" si="0"/>
        <v>15728</v>
      </c>
      <c r="J11" s="62">
        <v>2000</v>
      </c>
      <c r="K11" s="62">
        <f t="shared" si="1"/>
        <v>17728</v>
      </c>
      <c r="L11" s="62"/>
      <c r="M11" s="62">
        <f t="shared" si="2"/>
        <v>17728</v>
      </c>
      <c r="N11" s="55"/>
      <c r="O11" s="102">
        <f t="shared" si="3"/>
        <v>17728</v>
      </c>
      <c r="P11" s="36">
        <v>19060</v>
      </c>
      <c r="Q11" s="116">
        <f t="shared" si="4"/>
        <v>36788</v>
      </c>
      <c r="R11" s="107">
        <f>Q11</f>
        <v>36788</v>
      </c>
    </row>
    <row r="12" spans="2:18" ht="51">
      <c r="B12" s="25"/>
      <c r="C12" s="6"/>
      <c r="D12" s="6" t="s">
        <v>12</v>
      </c>
      <c r="E12" s="2">
        <v>4240</v>
      </c>
      <c r="F12" s="45" t="s">
        <v>25</v>
      </c>
      <c r="G12" s="36">
        <v>17000</v>
      </c>
      <c r="H12" s="62"/>
      <c r="I12" s="62">
        <f t="shared" si="0"/>
        <v>17000</v>
      </c>
      <c r="J12" s="67">
        <v>-2000</v>
      </c>
      <c r="K12" s="62">
        <f t="shared" si="1"/>
        <v>15000</v>
      </c>
      <c r="L12" s="62"/>
      <c r="M12" s="62">
        <f t="shared" si="2"/>
        <v>15000</v>
      </c>
      <c r="N12" s="55"/>
      <c r="O12" s="102">
        <f t="shared" si="3"/>
        <v>15000</v>
      </c>
      <c r="P12" s="36">
        <v>540</v>
      </c>
      <c r="Q12" s="116">
        <f t="shared" si="4"/>
        <v>15540</v>
      </c>
      <c r="R12" s="107">
        <f>Q12</f>
        <v>15540</v>
      </c>
    </row>
    <row r="13" spans="2:18">
      <c r="B13" s="25"/>
      <c r="C13" s="6"/>
      <c r="D13" s="6" t="s">
        <v>12</v>
      </c>
      <c r="E13" s="2">
        <v>4260</v>
      </c>
      <c r="F13" s="45" t="s">
        <v>26</v>
      </c>
      <c r="G13" s="36">
        <v>45431</v>
      </c>
      <c r="H13" s="62"/>
      <c r="I13" s="62">
        <f t="shared" si="0"/>
        <v>45431</v>
      </c>
      <c r="J13" s="62"/>
      <c r="K13" s="62">
        <f t="shared" si="1"/>
        <v>45431</v>
      </c>
      <c r="L13" s="62">
        <v>-500</v>
      </c>
      <c r="M13" s="62">
        <f t="shared" si="2"/>
        <v>44931</v>
      </c>
      <c r="N13" s="55"/>
      <c r="O13" s="102">
        <f t="shared" si="3"/>
        <v>44931</v>
      </c>
      <c r="P13" s="36"/>
      <c r="Q13" s="116">
        <f t="shared" si="4"/>
        <v>44931</v>
      </c>
      <c r="R13" s="107">
        <f t="shared" si="5"/>
        <v>44931</v>
      </c>
    </row>
    <row r="14" spans="2:18" ht="25.5">
      <c r="B14" s="25"/>
      <c r="C14" s="6"/>
      <c r="D14" s="6" t="s">
        <v>13</v>
      </c>
      <c r="E14" s="2">
        <v>4270</v>
      </c>
      <c r="F14" s="45" t="s">
        <v>27</v>
      </c>
      <c r="G14" s="36">
        <v>796</v>
      </c>
      <c r="H14" s="62"/>
      <c r="I14" s="62">
        <f t="shared" si="0"/>
        <v>796</v>
      </c>
      <c r="J14" s="62"/>
      <c r="K14" s="62">
        <f t="shared" si="1"/>
        <v>796</v>
      </c>
      <c r="L14" s="62"/>
      <c r="M14" s="62">
        <f t="shared" si="2"/>
        <v>796</v>
      </c>
      <c r="N14" s="55"/>
      <c r="O14" s="102">
        <f t="shared" si="3"/>
        <v>796</v>
      </c>
      <c r="P14" s="36"/>
      <c r="Q14" s="116">
        <f t="shared" si="4"/>
        <v>796</v>
      </c>
      <c r="R14" s="107">
        <f t="shared" si="5"/>
        <v>796</v>
      </c>
    </row>
    <row r="15" spans="2:18" ht="25.5">
      <c r="B15" s="25"/>
      <c r="C15" s="6"/>
      <c r="D15" s="6" t="s">
        <v>12</v>
      </c>
      <c r="E15" s="2">
        <v>4280</v>
      </c>
      <c r="F15" s="45" t="s">
        <v>28</v>
      </c>
      <c r="G15" s="36">
        <v>1230</v>
      </c>
      <c r="H15" s="62"/>
      <c r="I15" s="62">
        <f t="shared" si="0"/>
        <v>1230</v>
      </c>
      <c r="J15" s="62"/>
      <c r="K15" s="62">
        <f t="shared" si="1"/>
        <v>1230</v>
      </c>
      <c r="L15" s="62"/>
      <c r="M15" s="62">
        <f t="shared" si="2"/>
        <v>1230</v>
      </c>
      <c r="N15" s="56"/>
      <c r="O15" s="102">
        <f t="shared" si="3"/>
        <v>1230</v>
      </c>
      <c r="P15" s="36"/>
      <c r="Q15" s="116">
        <f t="shared" si="4"/>
        <v>1230</v>
      </c>
      <c r="R15" s="107">
        <f t="shared" si="5"/>
        <v>1230</v>
      </c>
    </row>
    <row r="16" spans="2:18" ht="35.25" customHeight="1">
      <c r="B16" s="25"/>
      <c r="C16" s="6"/>
      <c r="D16" s="6" t="s">
        <v>12</v>
      </c>
      <c r="E16" s="2">
        <v>4300</v>
      </c>
      <c r="F16" s="45" t="s">
        <v>29</v>
      </c>
      <c r="G16" s="36">
        <v>26602</v>
      </c>
      <c r="H16" s="62"/>
      <c r="I16" s="62">
        <f t="shared" si="0"/>
        <v>26602</v>
      </c>
      <c r="J16" s="62"/>
      <c r="K16" s="62">
        <f t="shared" si="1"/>
        <v>26602</v>
      </c>
      <c r="L16" s="62"/>
      <c r="M16" s="62">
        <f t="shared" si="2"/>
        <v>26602</v>
      </c>
      <c r="N16" s="55"/>
      <c r="O16" s="102">
        <f t="shared" si="3"/>
        <v>26602</v>
      </c>
      <c r="P16" s="36">
        <v>1260</v>
      </c>
      <c r="Q16" s="116">
        <f t="shared" si="4"/>
        <v>27862</v>
      </c>
      <c r="R16" s="107">
        <f>Q16</f>
        <v>27862</v>
      </c>
    </row>
    <row r="17" spans="2:18" ht="25.5" hidden="1">
      <c r="B17" s="25"/>
      <c r="C17" s="6"/>
      <c r="D17" s="6" t="s">
        <v>12</v>
      </c>
      <c r="E17" s="2">
        <v>4350</v>
      </c>
      <c r="F17" s="45" t="s">
        <v>30</v>
      </c>
      <c r="G17" s="36"/>
      <c r="H17" s="62"/>
      <c r="I17" s="62">
        <f t="shared" si="0"/>
        <v>0</v>
      </c>
      <c r="J17" s="62"/>
      <c r="K17" s="62">
        <f t="shared" si="1"/>
        <v>0</v>
      </c>
      <c r="L17" s="62"/>
      <c r="M17" s="62">
        <f t="shared" si="2"/>
        <v>0</v>
      </c>
      <c r="N17" s="56"/>
      <c r="O17" s="102">
        <f t="shared" si="3"/>
        <v>0</v>
      </c>
      <c r="P17" s="36"/>
      <c r="Q17" s="116">
        <f t="shared" si="4"/>
        <v>0</v>
      </c>
      <c r="R17" s="107">
        <f t="shared" si="5"/>
        <v>0</v>
      </c>
    </row>
    <row r="18" spans="2:18" ht="38.25">
      <c r="B18" s="25"/>
      <c r="C18" s="6"/>
      <c r="D18" s="6" t="s">
        <v>12</v>
      </c>
      <c r="E18" s="2">
        <v>4360</v>
      </c>
      <c r="F18" s="51" t="s">
        <v>31</v>
      </c>
      <c r="G18" s="36">
        <v>6807</v>
      </c>
      <c r="H18" s="62"/>
      <c r="I18" s="62">
        <f t="shared" si="0"/>
        <v>6807</v>
      </c>
      <c r="J18" s="62"/>
      <c r="K18" s="62">
        <f t="shared" si="1"/>
        <v>6807</v>
      </c>
      <c r="L18" s="62"/>
      <c r="M18" s="62">
        <f t="shared" si="2"/>
        <v>6807</v>
      </c>
      <c r="N18" s="55"/>
      <c r="O18" s="102">
        <f t="shared" si="3"/>
        <v>6807</v>
      </c>
      <c r="P18" s="36"/>
      <c r="Q18" s="116">
        <f t="shared" si="4"/>
        <v>6807</v>
      </c>
      <c r="R18" s="107">
        <f t="shared" si="5"/>
        <v>6807</v>
      </c>
    </row>
    <row r="19" spans="2:18" ht="76.5" hidden="1">
      <c r="B19" s="25"/>
      <c r="C19" s="6"/>
      <c r="D19" s="6" t="s">
        <v>12</v>
      </c>
      <c r="E19" s="2">
        <v>4370</v>
      </c>
      <c r="F19" s="45" t="s">
        <v>32</v>
      </c>
      <c r="G19" s="36"/>
      <c r="H19" s="62"/>
      <c r="I19" s="62">
        <f t="shared" si="0"/>
        <v>0</v>
      </c>
      <c r="J19" s="62"/>
      <c r="K19" s="62">
        <f t="shared" si="1"/>
        <v>0</v>
      </c>
      <c r="L19" s="62"/>
      <c r="M19" s="62">
        <f t="shared" si="2"/>
        <v>0</v>
      </c>
      <c r="N19" s="56"/>
      <c r="O19" s="102">
        <f t="shared" si="3"/>
        <v>0</v>
      </c>
      <c r="P19" s="36"/>
      <c r="Q19" s="116">
        <f t="shared" si="4"/>
        <v>0</v>
      </c>
      <c r="R19" s="107">
        <f t="shared" si="5"/>
        <v>0</v>
      </c>
    </row>
    <row r="20" spans="2:18" ht="63.75">
      <c r="B20" s="25"/>
      <c r="C20" s="6"/>
      <c r="D20" s="6" t="s">
        <v>12</v>
      </c>
      <c r="E20" s="2">
        <v>4400</v>
      </c>
      <c r="F20" s="45" t="s">
        <v>33</v>
      </c>
      <c r="G20" s="36">
        <v>231630</v>
      </c>
      <c r="H20" s="62"/>
      <c r="I20" s="62">
        <f t="shared" si="0"/>
        <v>231630</v>
      </c>
      <c r="J20" s="62"/>
      <c r="K20" s="62">
        <f t="shared" si="1"/>
        <v>231630</v>
      </c>
      <c r="L20" s="62"/>
      <c r="M20" s="62">
        <f t="shared" si="2"/>
        <v>231630</v>
      </c>
      <c r="N20" s="55"/>
      <c r="O20" s="102">
        <f t="shared" si="3"/>
        <v>231630</v>
      </c>
      <c r="P20" s="36"/>
      <c r="Q20" s="116">
        <f t="shared" si="4"/>
        <v>231630</v>
      </c>
      <c r="R20" s="107">
        <f t="shared" si="5"/>
        <v>231630</v>
      </c>
    </row>
    <row r="21" spans="2:18" ht="25.5">
      <c r="B21" s="25"/>
      <c r="C21" s="6"/>
      <c r="D21" s="6" t="s">
        <v>12</v>
      </c>
      <c r="E21" s="2">
        <v>4410</v>
      </c>
      <c r="F21" s="45" t="s">
        <v>34</v>
      </c>
      <c r="G21" s="36">
        <v>600</v>
      </c>
      <c r="H21" s="62"/>
      <c r="I21" s="62">
        <f t="shared" si="0"/>
        <v>600</v>
      </c>
      <c r="J21" s="62"/>
      <c r="K21" s="62">
        <f t="shared" si="1"/>
        <v>600</v>
      </c>
      <c r="L21" s="62"/>
      <c r="M21" s="62">
        <f t="shared" si="2"/>
        <v>600</v>
      </c>
      <c r="N21" s="55"/>
      <c r="O21" s="102">
        <f t="shared" si="3"/>
        <v>600</v>
      </c>
      <c r="P21" s="36"/>
      <c r="Q21" s="116">
        <f t="shared" si="4"/>
        <v>600</v>
      </c>
      <c r="R21" s="107">
        <f t="shared" si="5"/>
        <v>600</v>
      </c>
    </row>
    <row r="22" spans="2:18">
      <c r="B22" s="28"/>
      <c r="C22" s="2"/>
      <c r="D22" s="6" t="s">
        <v>12</v>
      </c>
      <c r="E22" s="2">
        <v>4430</v>
      </c>
      <c r="F22" s="45" t="s">
        <v>35</v>
      </c>
      <c r="G22" s="36">
        <v>1379</v>
      </c>
      <c r="H22" s="62"/>
      <c r="I22" s="62">
        <f t="shared" si="0"/>
        <v>1379</v>
      </c>
      <c r="J22" s="62"/>
      <c r="K22" s="62">
        <f t="shared" si="1"/>
        <v>1379</v>
      </c>
      <c r="L22" s="62"/>
      <c r="M22" s="62">
        <f t="shared" si="2"/>
        <v>1379</v>
      </c>
      <c r="N22" s="56"/>
      <c r="O22" s="102">
        <f t="shared" si="3"/>
        <v>1379</v>
      </c>
      <c r="P22" s="118">
        <v>-500</v>
      </c>
      <c r="Q22" s="116">
        <f t="shared" si="4"/>
        <v>879</v>
      </c>
      <c r="R22" s="107">
        <f>Q22</f>
        <v>879</v>
      </c>
    </row>
    <row r="23" spans="2:18" ht="38.25">
      <c r="B23" s="28"/>
      <c r="C23" s="2"/>
      <c r="D23" s="6" t="s">
        <v>12</v>
      </c>
      <c r="E23" s="2">
        <v>4440</v>
      </c>
      <c r="F23" s="45" t="s">
        <v>36</v>
      </c>
      <c r="G23" s="36">
        <v>107327</v>
      </c>
      <c r="H23" s="62"/>
      <c r="I23" s="62">
        <f t="shared" si="0"/>
        <v>107327</v>
      </c>
      <c r="J23" s="62"/>
      <c r="K23" s="62">
        <f t="shared" si="1"/>
        <v>107327</v>
      </c>
      <c r="L23" s="62"/>
      <c r="M23" s="62">
        <f t="shared" si="2"/>
        <v>107327</v>
      </c>
      <c r="N23" s="56"/>
      <c r="O23" s="102">
        <f t="shared" si="3"/>
        <v>107327</v>
      </c>
      <c r="P23" s="36"/>
      <c r="Q23" s="116">
        <f t="shared" si="4"/>
        <v>107327</v>
      </c>
      <c r="R23" s="107">
        <f t="shared" si="5"/>
        <v>107327</v>
      </c>
    </row>
    <row r="24" spans="2:18" ht="63.75">
      <c r="B24" s="28"/>
      <c r="C24" s="2"/>
      <c r="D24" s="6" t="s">
        <v>12</v>
      </c>
      <c r="E24" s="2">
        <v>4700</v>
      </c>
      <c r="F24" s="45" t="s">
        <v>37</v>
      </c>
      <c r="G24" s="36">
        <v>2000</v>
      </c>
      <c r="H24" s="62">
        <v>1600</v>
      </c>
      <c r="I24" s="62">
        <f t="shared" si="0"/>
        <v>3600</v>
      </c>
      <c r="J24" s="62"/>
      <c r="K24" s="62">
        <f t="shared" si="1"/>
        <v>3600</v>
      </c>
      <c r="L24" s="62">
        <v>500</v>
      </c>
      <c r="M24" s="62">
        <f t="shared" si="2"/>
        <v>4100</v>
      </c>
      <c r="N24" s="55"/>
      <c r="O24" s="102">
        <f t="shared" si="3"/>
        <v>4100</v>
      </c>
      <c r="P24" s="36"/>
      <c r="Q24" s="116">
        <f t="shared" si="4"/>
        <v>4100</v>
      </c>
      <c r="R24" s="107">
        <f t="shared" si="5"/>
        <v>4100</v>
      </c>
    </row>
    <row r="25" spans="2:18" hidden="1">
      <c r="B25" s="28"/>
      <c r="C25" s="12"/>
      <c r="D25" s="6"/>
      <c r="E25" s="12"/>
      <c r="F25" s="46"/>
      <c r="G25" s="36"/>
      <c r="H25" s="62"/>
      <c r="I25" s="62">
        <f t="shared" si="0"/>
        <v>0</v>
      </c>
      <c r="J25" s="62"/>
      <c r="K25" s="62">
        <f t="shared" si="1"/>
        <v>0</v>
      </c>
      <c r="L25" s="62"/>
      <c r="M25" s="62">
        <f t="shared" si="2"/>
        <v>0</v>
      </c>
      <c r="N25" s="55"/>
      <c r="O25" s="102">
        <f>G25+N25</f>
        <v>0</v>
      </c>
      <c r="P25" s="36"/>
      <c r="Q25" s="116">
        <f t="shared" si="4"/>
        <v>0</v>
      </c>
      <c r="R25" s="107">
        <f t="shared" si="5"/>
        <v>0</v>
      </c>
    </row>
    <row r="26" spans="2:18" hidden="1">
      <c r="B26" s="28"/>
      <c r="C26" s="12"/>
      <c r="D26" s="6"/>
      <c r="E26" s="12"/>
      <c r="F26" s="46"/>
      <c r="G26" s="36"/>
      <c r="H26" s="62"/>
      <c r="I26" s="62">
        <f t="shared" si="0"/>
        <v>0</v>
      </c>
      <c r="J26" s="62"/>
      <c r="K26" s="62">
        <f t="shared" si="1"/>
        <v>0</v>
      </c>
      <c r="L26" s="62"/>
      <c r="M26" s="62">
        <f t="shared" si="2"/>
        <v>0</v>
      </c>
      <c r="N26" s="55"/>
      <c r="O26" s="102">
        <f>G26+N26</f>
        <v>0</v>
      </c>
      <c r="P26" s="36"/>
      <c r="Q26" s="116">
        <f t="shared" si="4"/>
        <v>0</v>
      </c>
      <c r="R26" s="107">
        <f t="shared" si="5"/>
        <v>0</v>
      </c>
    </row>
    <row r="27" spans="2:18" s="11" customFormat="1" ht="13.5" thickBot="1">
      <c r="B27" s="72"/>
      <c r="C27" s="5" t="s">
        <v>5</v>
      </c>
      <c r="D27" s="5"/>
      <c r="E27" s="5"/>
      <c r="F27" s="47"/>
      <c r="G27" s="37">
        <f>SUM(G4:G26)</f>
        <v>2904949</v>
      </c>
      <c r="H27" s="37">
        <f>SUM(H4:H24)</f>
        <v>0</v>
      </c>
      <c r="I27" s="64">
        <f t="shared" si="0"/>
        <v>2904949</v>
      </c>
      <c r="J27" s="37">
        <f>SUM(J4:J24)</f>
        <v>0</v>
      </c>
      <c r="K27" s="64">
        <f t="shared" si="1"/>
        <v>2904949</v>
      </c>
      <c r="L27" s="37">
        <f>SUM(L4:L24)</f>
        <v>0</v>
      </c>
      <c r="M27" s="64">
        <f t="shared" si="2"/>
        <v>2904949</v>
      </c>
      <c r="N27" s="99">
        <f>SUM(N4:N26)</f>
        <v>-114950</v>
      </c>
      <c r="O27" s="103">
        <f>SUM(O4:O26)</f>
        <v>2789999</v>
      </c>
      <c r="P27" s="37">
        <f>SUM(P4:P24)</f>
        <v>17460</v>
      </c>
      <c r="Q27" s="116">
        <f t="shared" si="4"/>
        <v>2807459</v>
      </c>
      <c r="R27" s="107">
        <f>SUM(R4:R26)</f>
        <v>2807459</v>
      </c>
    </row>
    <row r="28" spans="2:18" s="39" customFormat="1" ht="15.75">
      <c r="B28" s="41"/>
      <c r="C28" s="42">
        <v>80146</v>
      </c>
      <c r="D28" s="42" t="s">
        <v>41</v>
      </c>
      <c r="E28" s="43"/>
      <c r="F28" s="44"/>
      <c r="G28" s="122">
        <f>K28+L28</f>
        <v>0</v>
      </c>
      <c r="H28" s="123"/>
      <c r="I28" s="123"/>
      <c r="J28" s="123"/>
      <c r="K28" s="123"/>
      <c r="L28" s="123"/>
      <c r="M28" s="123"/>
      <c r="N28" s="123"/>
      <c r="O28" s="123"/>
      <c r="P28" s="117"/>
      <c r="Q28" s="116">
        <f t="shared" si="4"/>
        <v>0</v>
      </c>
      <c r="R28" s="107">
        <f t="shared" si="5"/>
        <v>0</v>
      </c>
    </row>
    <row r="29" spans="2:18" ht="38.25">
      <c r="B29" s="28"/>
      <c r="C29" s="2"/>
      <c r="D29" s="6" t="s">
        <v>12</v>
      </c>
      <c r="E29" s="2">
        <v>4010</v>
      </c>
      <c r="F29" s="45" t="s">
        <v>18</v>
      </c>
      <c r="G29" s="36">
        <v>48038</v>
      </c>
      <c r="H29" s="62"/>
      <c r="I29" s="62">
        <f t="shared" si="0"/>
        <v>48038</v>
      </c>
      <c r="J29" s="67">
        <v>-228</v>
      </c>
      <c r="K29" s="62">
        <f t="shared" si="1"/>
        <v>47810</v>
      </c>
      <c r="L29" s="62"/>
      <c r="M29" s="62">
        <f t="shared" si="2"/>
        <v>47810</v>
      </c>
      <c r="N29" s="55"/>
      <c r="O29" s="102">
        <f>M29+N29</f>
        <v>47810</v>
      </c>
      <c r="P29" s="36"/>
      <c r="Q29" s="116">
        <f t="shared" si="4"/>
        <v>47810</v>
      </c>
      <c r="R29" s="107">
        <f t="shared" si="5"/>
        <v>47810</v>
      </c>
    </row>
    <row r="30" spans="2:18" ht="25.5">
      <c r="B30" s="28"/>
      <c r="C30" s="2"/>
      <c r="D30" s="6" t="s">
        <v>12</v>
      </c>
      <c r="E30" s="2">
        <v>4040</v>
      </c>
      <c r="F30" s="45" t="s">
        <v>19</v>
      </c>
      <c r="G30" s="36">
        <v>4023</v>
      </c>
      <c r="H30" s="62"/>
      <c r="I30" s="62">
        <f t="shared" si="0"/>
        <v>4023</v>
      </c>
      <c r="J30" s="62">
        <v>228</v>
      </c>
      <c r="K30" s="62">
        <f t="shared" si="1"/>
        <v>4251</v>
      </c>
      <c r="L30" s="62"/>
      <c r="M30" s="62">
        <f t="shared" si="2"/>
        <v>4251</v>
      </c>
      <c r="N30" s="55"/>
      <c r="O30" s="102">
        <f t="shared" ref="O30:O36" si="6">M30+N30</f>
        <v>4251</v>
      </c>
      <c r="P30" s="36"/>
      <c r="Q30" s="116">
        <f t="shared" si="4"/>
        <v>4251</v>
      </c>
      <c r="R30" s="107">
        <f t="shared" si="5"/>
        <v>4251</v>
      </c>
    </row>
    <row r="31" spans="2:18" ht="25.5" customHeight="1">
      <c r="B31" s="28"/>
      <c r="C31" s="2"/>
      <c r="D31" s="6" t="s">
        <v>12</v>
      </c>
      <c r="E31" s="2">
        <v>4110</v>
      </c>
      <c r="F31" s="45" t="s">
        <v>20</v>
      </c>
      <c r="G31" s="36">
        <v>8607</v>
      </c>
      <c r="H31" s="62"/>
      <c r="I31" s="62">
        <f t="shared" si="0"/>
        <v>8607</v>
      </c>
      <c r="J31" s="62"/>
      <c r="K31" s="62">
        <f t="shared" si="1"/>
        <v>8607</v>
      </c>
      <c r="L31" s="62"/>
      <c r="M31" s="62">
        <f t="shared" si="2"/>
        <v>8607</v>
      </c>
      <c r="N31" s="55"/>
      <c r="O31" s="102">
        <f t="shared" si="6"/>
        <v>8607</v>
      </c>
      <c r="P31" s="36"/>
      <c r="Q31" s="116">
        <f t="shared" si="4"/>
        <v>8607</v>
      </c>
      <c r="R31" s="107">
        <f t="shared" si="5"/>
        <v>8607</v>
      </c>
    </row>
    <row r="32" spans="2:18" ht="25.5">
      <c r="B32" s="28"/>
      <c r="C32" s="2"/>
      <c r="D32" s="6" t="s">
        <v>12</v>
      </c>
      <c r="E32" s="2">
        <v>4120</v>
      </c>
      <c r="F32" s="45" t="s">
        <v>21</v>
      </c>
      <c r="G32" s="36">
        <v>500</v>
      </c>
      <c r="H32" s="62"/>
      <c r="I32" s="62">
        <f t="shared" si="0"/>
        <v>500</v>
      </c>
      <c r="J32" s="62"/>
      <c r="K32" s="62">
        <f t="shared" si="1"/>
        <v>500</v>
      </c>
      <c r="L32" s="62"/>
      <c r="M32" s="62">
        <f t="shared" si="2"/>
        <v>500</v>
      </c>
      <c r="N32" s="55"/>
      <c r="O32" s="102">
        <f t="shared" si="6"/>
        <v>500</v>
      </c>
      <c r="P32" s="36"/>
      <c r="Q32" s="116">
        <f t="shared" si="4"/>
        <v>500</v>
      </c>
      <c r="R32" s="107">
        <f t="shared" si="5"/>
        <v>500</v>
      </c>
    </row>
    <row r="33" spans="2:18" hidden="1">
      <c r="B33" s="28"/>
      <c r="C33" s="2"/>
      <c r="D33" s="6" t="s">
        <v>12</v>
      </c>
      <c r="E33" s="2">
        <v>4300</v>
      </c>
      <c r="F33" s="45"/>
      <c r="G33" s="36"/>
      <c r="H33" s="62"/>
      <c r="I33" s="62">
        <f t="shared" si="0"/>
        <v>0</v>
      </c>
      <c r="J33" s="62"/>
      <c r="K33" s="62">
        <f t="shared" si="1"/>
        <v>0</v>
      </c>
      <c r="L33" s="62"/>
      <c r="M33" s="62">
        <f t="shared" si="2"/>
        <v>0</v>
      </c>
      <c r="N33" s="55"/>
      <c r="O33" s="102">
        <f t="shared" si="6"/>
        <v>0</v>
      </c>
      <c r="P33" s="36"/>
      <c r="Q33" s="116">
        <f t="shared" si="4"/>
        <v>0</v>
      </c>
      <c r="R33" s="107">
        <f t="shared" si="5"/>
        <v>0</v>
      </c>
    </row>
    <row r="34" spans="2:18" ht="45" customHeight="1">
      <c r="B34" s="28"/>
      <c r="C34" s="2"/>
      <c r="D34" s="6" t="s">
        <v>12</v>
      </c>
      <c r="E34" s="2">
        <v>4410</v>
      </c>
      <c r="F34" s="45" t="s">
        <v>34</v>
      </c>
      <c r="G34" s="36">
        <v>0</v>
      </c>
      <c r="H34" s="62"/>
      <c r="I34" s="62">
        <f t="shared" si="0"/>
        <v>0</v>
      </c>
      <c r="J34" s="62"/>
      <c r="K34" s="62">
        <f t="shared" si="1"/>
        <v>0</v>
      </c>
      <c r="L34" s="62"/>
      <c r="M34" s="62">
        <f t="shared" si="2"/>
        <v>0</v>
      </c>
      <c r="N34" s="55">
        <v>1886</v>
      </c>
      <c r="O34" s="102">
        <f t="shared" si="6"/>
        <v>1886</v>
      </c>
      <c r="P34" s="36"/>
      <c r="Q34" s="116">
        <f t="shared" si="4"/>
        <v>1886</v>
      </c>
      <c r="R34" s="107">
        <f t="shared" si="5"/>
        <v>1886</v>
      </c>
    </row>
    <row r="35" spans="2:18" ht="45" customHeight="1">
      <c r="B35" s="28"/>
      <c r="C35" s="2"/>
      <c r="D35" s="6" t="s">
        <v>12</v>
      </c>
      <c r="E35" s="2">
        <v>4440</v>
      </c>
      <c r="F35" s="45" t="s">
        <v>36</v>
      </c>
      <c r="G35" s="36">
        <v>2392</v>
      </c>
      <c r="H35" s="62"/>
      <c r="I35" s="62">
        <f t="shared" si="0"/>
        <v>2392</v>
      </c>
      <c r="J35" s="62"/>
      <c r="K35" s="62">
        <f t="shared" si="1"/>
        <v>2392</v>
      </c>
      <c r="L35" s="62"/>
      <c r="M35" s="62">
        <f t="shared" si="2"/>
        <v>2392</v>
      </c>
      <c r="N35" s="55"/>
      <c r="O35" s="102">
        <f t="shared" si="6"/>
        <v>2392</v>
      </c>
      <c r="P35" s="36"/>
      <c r="Q35" s="116">
        <f t="shared" si="4"/>
        <v>2392</v>
      </c>
      <c r="R35" s="107">
        <f t="shared" si="5"/>
        <v>2392</v>
      </c>
    </row>
    <row r="36" spans="2:18" ht="63.75">
      <c r="B36" s="28"/>
      <c r="C36" s="12"/>
      <c r="D36" s="6" t="s">
        <v>12</v>
      </c>
      <c r="E36" s="12">
        <v>4700</v>
      </c>
      <c r="F36" s="46" t="s">
        <v>39</v>
      </c>
      <c r="G36" s="36">
        <v>0</v>
      </c>
      <c r="H36" s="62"/>
      <c r="I36" s="62">
        <f t="shared" si="0"/>
        <v>0</v>
      </c>
      <c r="J36" s="62"/>
      <c r="K36" s="62">
        <f t="shared" si="1"/>
        <v>0</v>
      </c>
      <c r="L36" s="62"/>
      <c r="M36" s="62">
        <f t="shared" si="2"/>
        <v>0</v>
      </c>
      <c r="N36" s="55">
        <v>4511</v>
      </c>
      <c r="O36" s="102">
        <f t="shared" si="6"/>
        <v>4511</v>
      </c>
      <c r="P36" s="36"/>
      <c r="Q36" s="116">
        <f t="shared" si="4"/>
        <v>4511</v>
      </c>
      <c r="R36" s="107">
        <f t="shared" si="5"/>
        <v>4511</v>
      </c>
    </row>
    <row r="37" spans="2:18" s="11" customFormat="1" ht="13.5" thickBot="1">
      <c r="B37" s="72"/>
      <c r="C37" s="5" t="s">
        <v>5</v>
      </c>
      <c r="D37" s="5"/>
      <c r="E37" s="5"/>
      <c r="F37" s="47"/>
      <c r="G37" s="37">
        <f>SUM(G29:G36)</f>
        <v>63560</v>
      </c>
      <c r="H37" s="37">
        <f>SUM(H29:H36)</f>
        <v>0</v>
      </c>
      <c r="I37" s="64">
        <f t="shared" si="0"/>
        <v>63560</v>
      </c>
      <c r="J37" s="37">
        <f>SUM(J29:J36)</f>
        <v>0</v>
      </c>
      <c r="K37" s="64">
        <f t="shared" si="1"/>
        <v>63560</v>
      </c>
      <c r="L37" s="37">
        <v>0</v>
      </c>
      <c r="M37" s="64">
        <f t="shared" si="2"/>
        <v>63560</v>
      </c>
      <c r="N37" s="57">
        <f>SUM(N29:N36)</f>
        <v>6397</v>
      </c>
      <c r="O37" s="103">
        <f>SUM(O29:O36)</f>
        <v>69957</v>
      </c>
      <c r="P37" s="37">
        <v>0</v>
      </c>
      <c r="Q37" s="116">
        <f t="shared" si="4"/>
        <v>69957</v>
      </c>
      <c r="R37" s="107">
        <f t="shared" si="5"/>
        <v>69957</v>
      </c>
    </row>
    <row r="38" spans="2:18" ht="76.5" customHeight="1">
      <c r="B38" s="66"/>
      <c r="C38" s="7">
        <v>80150</v>
      </c>
      <c r="D38" s="119" t="s">
        <v>60</v>
      </c>
      <c r="E38" s="120"/>
      <c r="F38" s="121"/>
      <c r="G38" s="122"/>
      <c r="H38" s="123"/>
      <c r="I38" s="123"/>
      <c r="J38" s="123"/>
      <c r="K38" s="123"/>
      <c r="L38" s="123"/>
      <c r="M38" s="123"/>
      <c r="N38" s="123"/>
      <c r="O38" s="123"/>
      <c r="P38" s="117"/>
      <c r="Q38" s="116">
        <f t="shared" si="4"/>
        <v>0</v>
      </c>
      <c r="R38" s="107">
        <f t="shared" si="5"/>
        <v>0</v>
      </c>
    </row>
    <row r="39" spans="2:18" ht="38.25">
      <c r="B39" s="28"/>
      <c r="C39" s="7"/>
      <c r="D39" s="6" t="s">
        <v>12</v>
      </c>
      <c r="E39" s="2">
        <v>4010</v>
      </c>
      <c r="F39" s="45" t="s">
        <v>18</v>
      </c>
      <c r="G39" s="36">
        <v>0</v>
      </c>
      <c r="H39" s="62"/>
      <c r="I39" s="62">
        <f t="shared" si="0"/>
        <v>0</v>
      </c>
      <c r="J39" s="62"/>
      <c r="K39" s="62">
        <f t="shared" si="1"/>
        <v>0</v>
      </c>
      <c r="L39" s="62"/>
      <c r="M39" s="62">
        <f t="shared" si="2"/>
        <v>0</v>
      </c>
      <c r="N39" s="55">
        <v>96000</v>
      </c>
      <c r="O39" s="102">
        <f>M39+N39</f>
        <v>96000</v>
      </c>
      <c r="P39" s="36"/>
      <c r="Q39" s="116">
        <f t="shared" si="4"/>
        <v>96000</v>
      </c>
      <c r="R39" s="107">
        <f t="shared" si="5"/>
        <v>96000</v>
      </c>
    </row>
    <row r="40" spans="2:18" ht="38.25">
      <c r="B40" s="28"/>
      <c r="C40" s="7"/>
      <c r="D40" s="6" t="s">
        <v>12</v>
      </c>
      <c r="E40" s="2">
        <v>4110</v>
      </c>
      <c r="F40" s="45" t="s">
        <v>20</v>
      </c>
      <c r="G40" s="36">
        <v>0</v>
      </c>
      <c r="H40" s="62"/>
      <c r="I40" s="62">
        <f t="shared" si="0"/>
        <v>0</v>
      </c>
      <c r="J40" s="62"/>
      <c r="K40" s="62">
        <f t="shared" si="1"/>
        <v>0</v>
      </c>
      <c r="L40" s="62"/>
      <c r="M40" s="62">
        <v>0</v>
      </c>
      <c r="N40" s="55">
        <v>16590</v>
      </c>
      <c r="O40" s="102">
        <f>M40+N40</f>
        <v>16590</v>
      </c>
      <c r="P40" s="36"/>
      <c r="Q40" s="116">
        <f t="shared" si="4"/>
        <v>16590</v>
      </c>
      <c r="R40" s="107">
        <f t="shared" si="5"/>
        <v>16590</v>
      </c>
    </row>
    <row r="41" spans="2:18" ht="25.5">
      <c r="B41" s="28"/>
      <c r="C41" s="2"/>
      <c r="D41" s="6" t="s">
        <v>12</v>
      </c>
      <c r="E41" s="2">
        <v>4120</v>
      </c>
      <c r="F41" s="45" t="s">
        <v>21</v>
      </c>
      <c r="G41" s="36">
        <v>0</v>
      </c>
      <c r="H41" s="62"/>
      <c r="I41" s="62">
        <f t="shared" si="0"/>
        <v>0</v>
      </c>
      <c r="J41" s="62"/>
      <c r="K41" s="62">
        <f t="shared" si="1"/>
        <v>0</v>
      </c>
      <c r="L41" s="62"/>
      <c r="M41" s="62">
        <f t="shared" si="2"/>
        <v>0</v>
      </c>
      <c r="N41" s="55">
        <v>2360</v>
      </c>
      <c r="O41" s="102">
        <f>M41+N41</f>
        <v>2360</v>
      </c>
      <c r="P41" s="36"/>
      <c r="Q41" s="116">
        <f t="shared" si="4"/>
        <v>2360</v>
      </c>
      <c r="R41" s="107">
        <f t="shared" si="5"/>
        <v>2360</v>
      </c>
    </row>
    <row r="42" spans="2:18" s="11" customFormat="1" ht="13.5" thickBot="1">
      <c r="B42" s="68"/>
      <c r="C42" s="65" t="s">
        <v>5</v>
      </c>
      <c r="D42" s="65"/>
      <c r="E42" s="69"/>
      <c r="F42" s="70"/>
      <c r="G42" s="37">
        <f>SUM(G39:G41)</f>
        <v>0</v>
      </c>
      <c r="H42" s="64"/>
      <c r="I42" s="64">
        <f t="shared" si="0"/>
        <v>0</v>
      </c>
      <c r="J42" s="64"/>
      <c r="K42" s="64">
        <f t="shared" si="1"/>
        <v>0</v>
      </c>
      <c r="L42" s="64"/>
      <c r="M42" s="64">
        <f t="shared" si="2"/>
        <v>0</v>
      </c>
      <c r="N42" s="71">
        <f>SUM(N39:N41)</f>
        <v>114950</v>
      </c>
      <c r="O42" s="104">
        <f>M42+N42</f>
        <v>114950</v>
      </c>
      <c r="P42" s="37">
        <v>0</v>
      </c>
      <c r="Q42" s="116">
        <f t="shared" si="4"/>
        <v>114950</v>
      </c>
      <c r="R42" s="111">
        <f>Q42</f>
        <v>114950</v>
      </c>
    </row>
    <row r="43" spans="2:18" s="98" customFormat="1" ht="16.5" hidden="1" thickBot="1">
      <c r="B43" s="73" t="s">
        <v>6</v>
      </c>
      <c r="C43" s="74"/>
      <c r="D43" s="74"/>
      <c r="E43" s="75"/>
      <c r="F43" s="76"/>
      <c r="G43" s="77">
        <f>G27+G37</f>
        <v>2968509</v>
      </c>
      <c r="H43" s="77">
        <v>0</v>
      </c>
      <c r="I43" s="89">
        <f t="shared" si="0"/>
        <v>2968509</v>
      </c>
      <c r="J43" s="77">
        <v>0</v>
      </c>
      <c r="K43" s="89">
        <f t="shared" si="1"/>
        <v>2968509</v>
      </c>
      <c r="L43" s="77">
        <v>0</v>
      </c>
      <c r="M43" s="89">
        <f t="shared" si="2"/>
        <v>2968509</v>
      </c>
      <c r="N43" s="78">
        <f>N27+N37+N42</f>
        <v>6397</v>
      </c>
      <c r="O43" s="105">
        <f>O27+O37+O42</f>
        <v>2974906</v>
      </c>
      <c r="P43" s="105">
        <f>P27+P37+P42</f>
        <v>17460</v>
      </c>
      <c r="Q43" s="116">
        <f t="shared" si="4"/>
        <v>2992366</v>
      </c>
      <c r="R43" s="111">
        <f>Q43</f>
        <v>2992366</v>
      </c>
    </row>
    <row r="44" spans="2:18" s="39" customFormat="1" ht="15.75">
      <c r="B44" s="79">
        <v>801</v>
      </c>
      <c r="C44" s="80">
        <v>80195</v>
      </c>
      <c r="D44" s="80" t="s">
        <v>62</v>
      </c>
      <c r="E44" s="81"/>
      <c r="F44" s="82"/>
      <c r="G44" s="38"/>
      <c r="H44" s="63"/>
      <c r="I44" s="63"/>
      <c r="J44" s="63"/>
      <c r="K44" s="63"/>
      <c r="L44" s="63"/>
      <c r="M44" s="63"/>
      <c r="N44" s="58"/>
      <c r="O44" s="106"/>
      <c r="P44" s="38"/>
      <c r="Q44" s="116">
        <f t="shared" si="4"/>
        <v>0</v>
      </c>
      <c r="R44" s="111">
        <f t="shared" si="5"/>
        <v>0</v>
      </c>
    </row>
    <row r="45" spans="2:18" s="39" customFormat="1" ht="26.25">
      <c r="B45" s="79"/>
      <c r="C45" s="80"/>
      <c r="D45" s="112" t="s">
        <v>63</v>
      </c>
      <c r="E45" s="84">
        <v>4211</v>
      </c>
      <c r="F45" s="45" t="s">
        <v>24</v>
      </c>
      <c r="G45" s="38">
        <v>0</v>
      </c>
      <c r="H45" s="63"/>
      <c r="I45" s="63">
        <f t="shared" si="0"/>
        <v>0</v>
      </c>
      <c r="J45" s="63"/>
      <c r="K45" s="63">
        <f t="shared" si="1"/>
        <v>0</v>
      </c>
      <c r="L45" s="63"/>
      <c r="M45" s="63">
        <f t="shared" si="2"/>
        <v>0</v>
      </c>
      <c r="N45" s="58"/>
      <c r="O45" s="106">
        <f t="shared" ref="O45:O52" si="7">G45+N45</f>
        <v>0</v>
      </c>
      <c r="P45" s="36">
        <v>6300</v>
      </c>
      <c r="Q45" s="116">
        <f t="shared" si="4"/>
        <v>6300</v>
      </c>
      <c r="R45" s="111">
        <f>Q45</f>
        <v>6300</v>
      </c>
    </row>
    <row r="46" spans="2:18" s="39" customFormat="1" ht="26.25">
      <c r="B46" s="86"/>
      <c r="C46" s="84"/>
      <c r="D46" s="112" t="s">
        <v>63</v>
      </c>
      <c r="E46" s="84">
        <v>4301</v>
      </c>
      <c r="F46" s="45" t="s">
        <v>29</v>
      </c>
      <c r="G46" s="38">
        <v>0</v>
      </c>
      <c r="H46" s="63"/>
      <c r="I46" s="63">
        <f t="shared" si="0"/>
        <v>0</v>
      </c>
      <c r="J46" s="63"/>
      <c r="K46" s="63">
        <f t="shared" si="1"/>
        <v>0</v>
      </c>
      <c r="L46" s="63"/>
      <c r="M46" s="63">
        <f t="shared" si="2"/>
        <v>0</v>
      </c>
      <c r="N46" s="58"/>
      <c r="O46" s="106">
        <f t="shared" si="7"/>
        <v>0</v>
      </c>
      <c r="P46" s="36">
        <v>468</v>
      </c>
      <c r="Q46" s="116">
        <f t="shared" si="4"/>
        <v>468</v>
      </c>
      <c r="R46" s="111">
        <f>Q46</f>
        <v>468</v>
      </c>
    </row>
    <row r="47" spans="2:18" s="39" customFormat="1" ht="26.25">
      <c r="B47" s="86"/>
      <c r="C47" s="84"/>
      <c r="D47" s="112" t="s">
        <v>63</v>
      </c>
      <c r="E47" s="84">
        <v>4411</v>
      </c>
      <c r="F47" s="45" t="s">
        <v>34</v>
      </c>
      <c r="G47" s="38">
        <v>0</v>
      </c>
      <c r="H47" s="63"/>
      <c r="I47" s="63">
        <f t="shared" si="0"/>
        <v>0</v>
      </c>
      <c r="J47" s="63"/>
      <c r="K47" s="63">
        <f t="shared" si="1"/>
        <v>0</v>
      </c>
      <c r="L47" s="63"/>
      <c r="M47" s="63">
        <f t="shared" si="2"/>
        <v>0</v>
      </c>
      <c r="N47" s="58"/>
      <c r="O47" s="106">
        <f t="shared" si="7"/>
        <v>0</v>
      </c>
      <c r="P47" s="36">
        <v>180</v>
      </c>
      <c r="Q47" s="116">
        <f t="shared" si="4"/>
        <v>180</v>
      </c>
      <c r="R47" s="111">
        <f>Q47</f>
        <v>180</v>
      </c>
    </row>
    <row r="48" spans="2:18" s="39" customFormat="1" ht="64.5">
      <c r="B48" s="86"/>
      <c r="C48" s="84"/>
      <c r="D48" s="112" t="s">
        <v>63</v>
      </c>
      <c r="E48" s="84">
        <v>4701</v>
      </c>
      <c r="F48" s="46" t="s">
        <v>39</v>
      </c>
      <c r="G48" s="38">
        <v>0</v>
      </c>
      <c r="H48" s="63"/>
      <c r="I48" s="63">
        <f t="shared" si="0"/>
        <v>0</v>
      </c>
      <c r="J48" s="63"/>
      <c r="K48" s="63">
        <f t="shared" si="1"/>
        <v>0</v>
      </c>
      <c r="L48" s="63"/>
      <c r="M48" s="63">
        <f t="shared" si="2"/>
        <v>0</v>
      </c>
      <c r="N48" s="58"/>
      <c r="O48" s="106">
        <f t="shared" si="7"/>
        <v>0</v>
      </c>
      <c r="P48" s="36">
        <v>86092</v>
      </c>
      <c r="Q48" s="116">
        <f t="shared" si="4"/>
        <v>86092</v>
      </c>
      <c r="R48" s="111">
        <f>Q48</f>
        <v>86092</v>
      </c>
    </row>
    <row r="49" spans="2:18" s="39" customFormat="1" ht="15.75" hidden="1">
      <c r="B49" s="86"/>
      <c r="C49" s="84"/>
      <c r="D49" s="84"/>
      <c r="E49" s="84"/>
      <c r="F49" s="85"/>
      <c r="G49" s="38"/>
      <c r="H49" s="63"/>
      <c r="I49" s="63">
        <f t="shared" si="0"/>
        <v>0</v>
      </c>
      <c r="J49" s="63"/>
      <c r="K49" s="63">
        <f t="shared" si="1"/>
        <v>0</v>
      </c>
      <c r="L49" s="63"/>
      <c r="M49" s="63">
        <f t="shared" si="2"/>
        <v>0</v>
      </c>
      <c r="N49" s="58"/>
      <c r="O49" s="106">
        <f t="shared" si="7"/>
        <v>0</v>
      </c>
      <c r="P49" s="36"/>
      <c r="Q49" s="116">
        <f t="shared" si="4"/>
        <v>0</v>
      </c>
      <c r="R49" s="111">
        <f t="shared" si="5"/>
        <v>0</v>
      </c>
    </row>
    <row r="50" spans="2:18" s="39" customFormat="1" ht="15.75" hidden="1">
      <c r="B50" s="86"/>
      <c r="C50" s="84"/>
      <c r="D50" s="84"/>
      <c r="E50" s="84"/>
      <c r="F50" s="85"/>
      <c r="G50" s="38"/>
      <c r="H50" s="63"/>
      <c r="I50" s="63">
        <f t="shared" si="0"/>
        <v>0</v>
      </c>
      <c r="J50" s="63"/>
      <c r="K50" s="63">
        <f t="shared" si="1"/>
        <v>0</v>
      </c>
      <c r="L50" s="63"/>
      <c r="M50" s="63">
        <f t="shared" si="2"/>
        <v>0</v>
      </c>
      <c r="N50" s="58"/>
      <c r="O50" s="106">
        <f t="shared" si="7"/>
        <v>0</v>
      </c>
      <c r="P50" s="36"/>
      <c r="Q50" s="116">
        <f t="shared" si="4"/>
        <v>0</v>
      </c>
      <c r="R50" s="111">
        <f t="shared" si="5"/>
        <v>0</v>
      </c>
    </row>
    <row r="51" spans="2:18" s="39" customFormat="1" ht="15.75" hidden="1">
      <c r="B51" s="86"/>
      <c r="C51" s="84"/>
      <c r="D51" s="84"/>
      <c r="E51" s="84"/>
      <c r="F51" s="85"/>
      <c r="G51" s="86"/>
      <c r="H51" s="87"/>
      <c r="I51" s="63">
        <f t="shared" si="0"/>
        <v>0</v>
      </c>
      <c r="J51" s="87"/>
      <c r="K51" s="63">
        <f t="shared" si="1"/>
        <v>0</v>
      </c>
      <c r="L51" s="87"/>
      <c r="M51" s="63">
        <f t="shared" si="2"/>
        <v>0</v>
      </c>
      <c r="N51" s="58"/>
      <c r="O51" s="106">
        <f t="shared" si="7"/>
        <v>0</v>
      </c>
      <c r="P51" s="36"/>
      <c r="Q51" s="116">
        <f t="shared" si="4"/>
        <v>0</v>
      </c>
      <c r="R51" s="111">
        <f t="shared" si="5"/>
        <v>0</v>
      </c>
    </row>
    <row r="52" spans="2:18" s="39" customFormat="1" ht="15.75">
      <c r="B52" s="86"/>
      <c r="C52" s="83" t="s">
        <v>5</v>
      </c>
      <c r="D52" s="83"/>
      <c r="E52" s="83"/>
      <c r="F52" s="88"/>
      <c r="G52" s="77">
        <f>SUM(G46:G51)</f>
        <v>0</v>
      </c>
      <c r="H52" s="89">
        <v>0</v>
      </c>
      <c r="I52" s="63">
        <f t="shared" si="0"/>
        <v>0</v>
      </c>
      <c r="J52" s="89">
        <v>0</v>
      </c>
      <c r="K52" s="63">
        <f t="shared" si="1"/>
        <v>0</v>
      </c>
      <c r="L52" s="89"/>
      <c r="M52" s="63">
        <f t="shared" si="2"/>
        <v>0</v>
      </c>
      <c r="N52" s="58">
        <v>0</v>
      </c>
      <c r="O52" s="106">
        <f t="shared" si="7"/>
        <v>0</v>
      </c>
      <c r="P52" s="36">
        <f>SUM(P45:P48)</f>
        <v>93040</v>
      </c>
      <c r="Q52" s="116">
        <f t="shared" si="4"/>
        <v>93040</v>
      </c>
      <c r="R52" s="111">
        <f>Q52</f>
        <v>93040</v>
      </c>
    </row>
    <row r="53" spans="2:18" s="39" customFormat="1" ht="16.5" thickBot="1">
      <c r="B53" s="90" t="s">
        <v>6</v>
      </c>
      <c r="C53" s="91"/>
      <c r="D53" s="91"/>
      <c r="E53" s="92"/>
      <c r="F53" s="93"/>
      <c r="G53" s="77">
        <f>G43</f>
        <v>2968509</v>
      </c>
      <c r="H53" s="77">
        <f t="shared" ref="H53:O53" si="8">H43</f>
        <v>0</v>
      </c>
      <c r="I53" s="77">
        <f t="shared" si="8"/>
        <v>2968509</v>
      </c>
      <c r="J53" s="77">
        <f t="shared" si="8"/>
        <v>0</v>
      </c>
      <c r="K53" s="77">
        <f t="shared" si="8"/>
        <v>2968509</v>
      </c>
      <c r="L53" s="77">
        <f t="shared" si="8"/>
        <v>0</v>
      </c>
      <c r="M53" s="77">
        <f t="shared" si="8"/>
        <v>2968509</v>
      </c>
      <c r="N53" s="77">
        <f t="shared" si="8"/>
        <v>6397</v>
      </c>
      <c r="O53" s="77">
        <f t="shared" si="8"/>
        <v>2974906</v>
      </c>
      <c r="P53" s="77">
        <f>P52</f>
        <v>93040</v>
      </c>
      <c r="Q53" s="77">
        <f>Q43+Q52</f>
        <v>3085406</v>
      </c>
      <c r="R53" s="77">
        <f>R43+R52</f>
        <v>3085406</v>
      </c>
    </row>
    <row r="54" spans="2:18" s="98" customFormat="1" ht="16.5" thickBot="1">
      <c r="B54" s="94" t="s">
        <v>11</v>
      </c>
      <c r="C54" s="95"/>
      <c r="D54" s="95"/>
      <c r="E54" s="95"/>
      <c r="F54" s="96"/>
      <c r="G54" s="97">
        <f>G53</f>
        <v>2968509</v>
      </c>
      <c r="H54" s="97">
        <f t="shared" ref="H54:R54" si="9">H53</f>
        <v>0</v>
      </c>
      <c r="I54" s="97">
        <f t="shared" si="9"/>
        <v>2968509</v>
      </c>
      <c r="J54" s="97">
        <f t="shared" si="9"/>
        <v>0</v>
      </c>
      <c r="K54" s="97">
        <f t="shared" si="9"/>
        <v>2968509</v>
      </c>
      <c r="L54" s="97">
        <f t="shared" si="9"/>
        <v>0</v>
      </c>
      <c r="M54" s="97">
        <f t="shared" si="9"/>
        <v>2968509</v>
      </c>
      <c r="N54" s="97">
        <f t="shared" si="9"/>
        <v>6397</v>
      </c>
      <c r="O54" s="97">
        <f t="shared" si="9"/>
        <v>2974906</v>
      </c>
      <c r="P54" s="97">
        <f t="shared" si="9"/>
        <v>93040</v>
      </c>
      <c r="Q54" s="97">
        <f t="shared" si="9"/>
        <v>3085406</v>
      </c>
      <c r="R54" s="97">
        <f t="shared" si="9"/>
        <v>3085406</v>
      </c>
    </row>
    <row r="55" spans="2:18">
      <c r="B55" s="4"/>
      <c r="C55" s="4"/>
      <c r="D55" s="4"/>
      <c r="E55" s="4"/>
      <c r="F55" s="18"/>
      <c r="G55" s="4"/>
      <c r="H55" s="4"/>
      <c r="I55" s="4"/>
      <c r="J55" s="4"/>
      <c r="K55" s="4"/>
      <c r="L55" s="4"/>
      <c r="M55" s="4"/>
    </row>
    <row r="56" spans="2:18">
      <c r="D56" s="1" t="s">
        <v>47</v>
      </c>
    </row>
    <row r="57" spans="2:18">
      <c r="D57" s="52" t="s">
        <v>48</v>
      </c>
    </row>
    <row r="58" spans="2:18">
      <c r="D58" s="1" t="s">
        <v>49</v>
      </c>
    </row>
  </sheetData>
  <mergeCells count="3">
    <mergeCell ref="D38:F38"/>
    <mergeCell ref="G28:O28"/>
    <mergeCell ref="G38:O38"/>
  </mergeCells>
  <phoneticPr fontId="0" type="noConversion"/>
  <pageMargins left="0.63" right="0.2" top="0.13" bottom="0.24" header="0.5" footer="0.14000000000000001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E33" sqref="E33"/>
    </sheetView>
  </sheetViews>
  <sheetFormatPr defaultRowHeight="12.75"/>
  <cols>
    <col min="3" max="3" width="43.7109375" customWidth="1"/>
    <col min="5" max="5" width="31.85546875" customWidth="1"/>
    <col min="6" max="6" width="17.85546875" customWidth="1"/>
    <col min="7" max="12" width="19" hidden="1" customWidth="1"/>
    <col min="13" max="14" width="9.140625" hidden="1" customWidth="1"/>
    <col min="15" max="15" width="13.28515625" hidden="1" customWidth="1"/>
    <col min="16" max="16" width="14.85546875" customWidth="1"/>
  </cols>
  <sheetData>
    <row r="1" spans="1:16" s="1" customFormat="1" ht="13.5" thickBot="1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60" t="s">
        <v>46</v>
      </c>
    </row>
    <row r="2" spans="1:16" s="14" customFormat="1" ht="111" customHeight="1">
      <c r="A2" s="20" t="s">
        <v>1</v>
      </c>
      <c r="B2" s="21" t="s">
        <v>2</v>
      </c>
      <c r="C2" s="22" t="s">
        <v>14</v>
      </c>
      <c r="D2" s="21" t="s">
        <v>3</v>
      </c>
      <c r="E2" s="21" t="s">
        <v>17</v>
      </c>
      <c r="F2" s="23" t="s">
        <v>50</v>
      </c>
      <c r="G2" s="23"/>
      <c r="H2" s="23"/>
      <c r="I2" s="23"/>
      <c r="J2" s="23"/>
      <c r="K2" s="23"/>
      <c r="L2" s="23"/>
      <c r="M2" s="21" t="s">
        <v>4</v>
      </c>
      <c r="N2" s="21"/>
      <c r="O2" s="21"/>
      <c r="P2" s="24" t="s">
        <v>64</v>
      </c>
    </row>
    <row r="3" spans="1:16">
      <c r="A3" s="25">
        <v>801</v>
      </c>
      <c r="B3" s="6">
        <v>80120</v>
      </c>
      <c r="C3" s="6" t="s">
        <v>15</v>
      </c>
      <c r="D3" s="15" t="s">
        <v>7</v>
      </c>
      <c r="E3" s="15" t="s">
        <v>45</v>
      </c>
      <c r="F3" s="3">
        <v>400</v>
      </c>
      <c r="G3" s="3"/>
      <c r="H3" s="3"/>
      <c r="I3" s="3"/>
      <c r="J3" s="3"/>
      <c r="K3" s="3"/>
      <c r="L3" s="3"/>
      <c r="M3" s="2">
        <v>0</v>
      </c>
      <c r="N3" s="2"/>
      <c r="O3" s="59"/>
      <c r="P3" s="26">
        <f>F3+O3</f>
        <v>400</v>
      </c>
    </row>
    <row r="4" spans="1:16" ht="71.25" customHeight="1">
      <c r="A4" s="25"/>
      <c r="B4" s="6"/>
      <c r="C4" s="6" t="s">
        <v>15</v>
      </c>
      <c r="D4" s="15" t="s">
        <v>8</v>
      </c>
      <c r="E4" s="34" t="s">
        <v>42</v>
      </c>
      <c r="F4" s="3">
        <v>7800</v>
      </c>
      <c r="G4" s="3"/>
      <c r="H4" s="3"/>
      <c r="I4" s="3"/>
      <c r="J4" s="3"/>
      <c r="K4" s="3"/>
      <c r="L4" s="3"/>
      <c r="M4" s="3">
        <f t="shared" ref="M4:M24" si="0">SUM(F4:L4)</f>
        <v>7800</v>
      </c>
      <c r="N4" s="3"/>
      <c r="O4" s="35"/>
      <c r="P4" s="26">
        <f>F4+O4</f>
        <v>7800</v>
      </c>
    </row>
    <row r="5" spans="1:16">
      <c r="A5" s="25"/>
      <c r="B5" s="6"/>
      <c r="C5" s="6" t="s">
        <v>15</v>
      </c>
      <c r="D5" s="15" t="s">
        <v>9</v>
      </c>
      <c r="E5" s="15" t="s">
        <v>43</v>
      </c>
      <c r="F5" s="3">
        <v>600</v>
      </c>
      <c r="G5" s="3"/>
      <c r="H5" s="3"/>
      <c r="I5" s="3"/>
      <c r="J5" s="3"/>
      <c r="K5" s="3"/>
      <c r="L5" s="3"/>
      <c r="M5" s="3">
        <f t="shared" si="0"/>
        <v>600</v>
      </c>
      <c r="N5" s="3"/>
      <c r="O5" s="59"/>
      <c r="P5" s="26">
        <f>F5+O5</f>
        <v>600</v>
      </c>
    </row>
    <row r="6" spans="1:16" ht="13.5" thickBot="1">
      <c r="A6" s="25"/>
      <c r="B6" s="6"/>
      <c r="C6" s="6" t="s">
        <v>15</v>
      </c>
      <c r="D6" s="15" t="s">
        <v>10</v>
      </c>
      <c r="E6" s="15" t="s">
        <v>44</v>
      </c>
      <c r="F6" s="3">
        <v>650</v>
      </c>
      <c r="G6" s="3"/>
      <c r="H6" s="3"/>
      <c r="I6" s="3"/>
      <c r="J6" s="3"/>
      <c r="K6" s="3"/>
      <c r="L6" s="3"/>
      <c r="M6" s="3">
        <f t="shared" si="0"/>
        <v>650</v>
      </c>
      <c r="N6" s="3"/>
      <c r="O6" s="35"/>
      <c r="P6" s="26">
        <f>F6+O6</f>
        <v>650</v>
      </c>
    </row>
    <row r="7" spans="1:16" hidden="1">
      <c r="A7" s="25"/>
      <c r="B7" s="6"/>
      <c r="C7" s="6"/>
      <c r="D7" s="15"/>
      <c r="E7" s="15"/>
      <c r="F7" s="3"/>
      <c r="G7" s="3"/>
      <c r="H7" s="3"/>
      <c r="I7" s="3"/>
      <c r="J7" s="3"/>
      <c r="K7" s="3"/>
      <c r="L7" s="3"/>
      <c r="M7" s="3">
        <f t="shared" si="0"/>
        <v>0</v>
      </c>
      <c r="N7" s="3"/>
      <c r="O7" s="19"/>
      <c r="P7" s="27"/>
    </row>
    <row r="8" spans="1:16" hidden="1">
      <c r="A8" s="25"/>
      <c r="B8" s="6"/>
      <c r="C8" s="6"/>
      <c r="D8" s="15"/>
      <c r="E8" s="15"/>
      <c r="F8" s="3"/>
      <c r="G8" s="3"/>
      <c r="H8" s="3"/>
      <c r="I8" s="3"/>
      <c r="J8" s="3"/>
      <c r="K8" s="3"/>
      <c r="L8" s="3"/>
      <c r="M8" s="3">
        <f t="shared" si="0"/>
        <v>0</v>
      </c>
      <c r="N8" s="3"/>
      <c r="O8" s="19"/>
      <c r="P8" s="27"/>
    </row>
    <row r="9" spans="1:16" hidden="1">
      <c r="A9" s="25"/>
      <c r="B9" s="6"/>
      <c r="C9" s="6"/>
      <c r="D9" s="15"/>
      <c r="E9" s="15"/>
      <c r="F9" s="3"/>
      <c r="G9" s="3"/>
      <c r="H9" s="3"/>
      <c r="I9" s="3"/>
      <c r="J9" s="3"/>
      <c r="K9" s="3"/>
      <c r="L9" s="3"/>
      <c r="M9" s="3">
        <f t="shared" si="0"/>
        <v>0</v>
      </c>
      <c r="N9" s="3"/>
      <c r="O9" s="19"/>
      <c r="P9" s="27"/>
    </row>
    <row r="10" spans="1:16" hidden="1">
      <c r="A10" s="25"/>
      <c r="B10" s="6"/>
      <c r="C10" s="6"/>
      <c r="D10" s="15"/>
      <c r="E10" s="15"/>
      <c r="F10" s="3"/>
      <c r="G10" s="3"/>
      <c r="H10" s="3"/>
      <c r="I10" s="3"/>
      <c r="J10" s="3"/>
      <c r="K10" s="3"/>
      <c r="L10" s="3"/>
      <c r="M10" s="3">
        <f t="shared" si="0"/>
        <v>0</v>
      </c>
      <c r="N10" s="3"/>
      <c r="O10" s="19"/>
      <c r="P10" s="27"/>
    </row>
    <row r="11" spans="1:16" hidden="1">
      <c r="A11" s="25"/>
      <c r="B11" s="6"/>
      <c r="C11" s="6"/>
      <c r="D11" s="15"/>
      <c r="E11" s="15"/>
      <c r="F11" s="3"/>
      <c r="G11" s="3"/>
      <c r="H11" s="3"/>
      <c r="I11" s="3"/>
      <c r="J11" s="3"/>
      <c r="K11" s="3"/>
      <c r="L11" s="3"/>
      <c r="M11" s="3">
        <f t="shared" si="0"/>
        <v>0</v>
      </c>
      <c r="N11" s="3"/>
      <c r="O11" s="19"/>
      <c r="P11" s="27"/>
    </row>
    <row r="12" spans="1:16" hidden="1">
      <c r="A12" s="25"/>
      <c r="B12" s="6"/>
      <c r="C12" s="6"/>
      <c r="D12" s="15"/>
      <c r="E12" s="15"/>
      <c r="F12" s="3"/>
      <c r="G12" s="3"/>
      <c r="H12" s="3"/>
      <c r="I12" s="3"/>
      <c r="J12" s="3"/>
      <c r="K12" s="3"/>
      <c r="L12" s="3"/>
      <c r="M12" s="3">
        <f t="shared" si="0"/>
        <v>0</v>
      </c>
      <c r="N12" s="3"/>
      <c r="O12" s="19"/>
      <c r="P12" s="27"/>
    </row>
    <row r="13" spans="1:16" hidden="1">
      <c r="A13" s="25"/>
      <c r="B13" s="6"/>
      <c r="C13" s="6"/>
      <c r="D13" s="15"/>
      <c r="E13" s="15"/>
      <c r="F13" s="3"/>
      <c r="G13" s="3"/>
      <c r="H13" s="3"/>
      <c r="I13" s="3"/>
      <c r="J13" s="3"/>
      <c r="K13" s="3"/>
      <c r="L13" s="3"/>
      <c r="M13" s="3">
        <f t="shared" si="0"/>
        <v>0</v>
      </c>
      <c r="N13" s="3"/>
      <c r="O13" s="19"/>
      <c r="P13" s="27"/>
    </row>
    <row r="14" spans="1:16" hidden="1">
      <c r="A14" s="25"/>
      <c r="B14" s="6"/>
      <c r="C14" s="6"/>
      <c r="D14" s="15"/>
      <c r="E14" s="15"/>
      <c r="F14" s="3"/>
      <c r="G14" s="3"/>
      <c r="H14" s="3"/>
      <c r="I14" s="3"/>
      <c r="J14" s="3"/>
      <c r="K14" s="3"/>
      <c r="L14" s="3"/>
      <c r="M14" s="3">
        <f t="shared" si="0"/>
        <v>0</v>
      </c>
      <c r="N14" s="3"/>
      <c r="O14" s="19"/>
      <c r="P14" s="27"/>
    </row>
    <row r="15" spans="1:16" hidden="1">
      <c r="A15" s="25"/>
      <c r="B15" s="6"/>
      <c r="C15" s="6"/>
      <c r="D15" s="15"/>
      <c r="E15" s="15"/>
      <c r="F15" s="3"/>
      <c r="G15" s="3"/>
      <c r="H15" s="3"/>
      <c r="I15" s="3"/>
      <c r="J15" s="3"/>
      <c r="K15" s="3"/>
      <c r="L15" s="3"/>
      <c r="M15" s="3">
        <f t="shared" si="0"/>
        <v>0</v>
      </c>
      <c r="N15" s="3"/>
      <c r="O15" s="19"/>
      <c r="P15" s="27"/>
    </row>
    <row r="16" spans="1:16" hidden="1">
      <c r="A16" s="25"/>
      <c r="B16" s="6"/>
      <c r="C16" s="6"/>
      <c r="D16" s="15"/>
      <c r="E16" s="15"/>
      <c r="F16" s="3"/>
      <c r="G16" s="3"/>
      <c r="H16" s="3"/>
      <c r="I16" s="3"/>
      <c r="J16" s="3"/>
      <c r="K16" s="3"/>
      <c r="L16" s="3"/>
      <c r="M16" s="3">
        <f t="shared" si="0"/>
        <v>0</v>
      </c>
      <c r="N16" s="3"/>
      <c r="O16" s="19"/>
      <c r="P16" s="27"/>
    </row>
    <row r="17" spans="1:16" hidden="1">
      <c r="A17" s="25"/>
      <c r="B17" s="6"/>
      <c r="C17" s="6"/>
      <c r="D17" s="15"/>
      <c r="E17" s="15"/>
      <c r="F17" s="3"/>
      <c r="G17" s="3"/>
      <c r="H17" s="3"/>
      <c r="I17" s="3"/>
      <c r="J17" s="3"/>
      <c r="K17" s="3"/>
      <c r="L17" s="3"/>
      <c r="M17" s="3">
        <f t="shared" si="0"/>
        <v>0</v>
      </c>
      <c r="N17" s="3"/>
      <c r="O17" s="19"/>
      <c r="P17" s="27"/>
    </row>
    <row r="18" spans="1:16" hidden="1">
      <c r="A18" s="25"/>
      <c r="B18" s="6"/>
      <c r="C18" s="6"/>
      <c r="D18" s="15"/>
      <c r="E18" s="15"/>
      <c r="F18" s="3"/>
      <c r="G18" s="3"/>
      <c r="H18" s="3"/>
      <c r="I18" s="3"/>
      <c r="J18" s="3"/>
      <c r="K18" s="3"/>
      <c r="L18" s="3"/>
      <c r="M18" s="3">
        <f t="shared" si="0"/>
        <v>0</v>
      </c>
      <c r="N18" s="3"/>
      <c r="O18" s="19"/>
      <c r="P18" s="27"/>
    </row>
    <row r="19" spans="1:16" hidden="1">
      <c r="A19" s="25"/>
      <c r="B19" s="6"/>
      <c r="C19" s="6"/>
      <c r="D19" s="15"/>
      <c r="E19" s="15"/>
      <c r="F19" s="3"/>
      <c r="G19" s="3"/>
      <c r="H19" s="3"/>
      <c r="I19" s="3"/>
      <c r="J19" s="3"/>
      <c r="K19" s="3"/>
      <c r="L19" s="3"/>
      <c r="M19" s="3">
        <f t="shared" si="0"/>
        <v>0</v>
      </c>
      <c r="N19" s="3"/>
      <c r="O19" s="19"/>
      <c r="P19" s="27"/>
    </row>
    <row r="20" spans="1:16" hidden="1">
      <c r="A20" s="25"/>
      <c r="B20" s="6"/>
      <c r="C20" s="6"/>
      <c r="D20" s="15"/>
      <c r="E20" s="15"/>
      <c r="F20" s="3"/>
      <c r="G20" s="3"/>
      <c r="H20" s="3"/>
      <c r="I20" s="3"/>
      <c r="J20" s="3"/>
      <c r="K20" s="3"/>
      <c r="L20" s="3"/>
      <c r="M20" s="3">
        <f t="shared" si="0"/>
        <v>0</v>
      </c>
      <c r="N20" s="3"/>
      <c r="O20" s="19"/>
      <c r="P20" s="27"/>
    </row>
    <row r="21" spans="1:16" hidden="1">
      <c r="A21" s="25"/>
      <c r="B21" s="6"/>
      <c r="C21" s="6"/>
      <c r="D21" s="15"/>
      <c r="E21" s="15"/>
      <c r="F21" s="3"/>
      <c r="G21" s="3"/>
      <c r="H21" s="3"/>
      <c r="I21" s="3"/>
      <c r="J21" s="3"/>
      <c r="K21" s="3"/>
      <c r="L21" s="3"/>
      <c r="M21" s="3">
        <f t="shared" si="0"/>
        <v>0</v>
      </c>
      <c r="N21" s="3"/>
      <c r="O21" s="19"/>
      <c r="P21" s="27"/>
    </row>
    <row r="22" spans="1:16" hidden="1">
      <c r="A22" s="28"/>
      <c r="B22" s="2"/>
      <c r="C22" s="2"/>
      <c r="D22" s="15"/>
      <c r="E22" s="15"/>
      <c r="F22" s="3"/>
      <c r="G22" s="3"/>
      <c r="H22" s="3"/>
      <c r="I22" s="3"/>
      <c r="J22" s="3"/>
      <c r="K22" s="3"/>
      <c r="L22" s="3"/>
      <c r="M22" s="3">
        <f t="shared" si="0"/>
        <v>0</v>
      </c>
      <c r="N22" s="3"/>
      <c r="O22" s="19"/>
      <c r="P22" s="27"/>
    </row>
    <row r="23" spans="1:16" hidden="1">
      <c r="A23" s="28"/>
      <c r="B23" s="2"/>
      <c r="C23" s="2"/>
      <c r="D23" s="15"/>
      <c r="E23" s="15"/>
      <c r="F23" s="3"/>
      <c r="G23" s="3"/>
      <c r="H23" s="3"/>
      <c r="I23" s="3"/>
      <c r="J23" s="3"/>
      <c r="K23" s="3"/>
      <c r="L23" s="3"/>
      <c r="M23" s="3">
        <f t="shared" si="0"/>
        <v>0</v>
      </c>
      <c r="N23" s="3"/>
      <c r="O23" s="19"/>
      <c r="P23" s="27"/>
    </row>
    <row r="24" spans="1:16" hidden="1">
      <c r="A24" s="29"/>
      <c r="B24" s="12"/>
      <c r="C24" s="12"/>
      <c r="D24" s="30"/>
      <c r="E24" s="30"/>
      <c r="F24" s="13"/>
      <c r="G24" s="13"/>
      <c r="H24" s="13"/>
      <c r="I24" s="13"/>
      <c r="J24" s="13"/>
      <c r="K24" s="13"/>
      <c r="L24" s="13"/>
      <c r="M24" s="13">
        <f t="shared" si="0"/>
        <v>0</v>
      </c>
      <c r="N24" s="13"/>
      <c r="O24" s="31"/>
      <c r="P24" s="32"/>
    </row>
    <row r="25" spans="1:16" ht="13.5" thickBot="1">
      <c r="A25" s="33"/>
      <c r="B25" s="9" t="s">
        <v>5</v>
      </c>
      <c r="C25" s="9"/>
      <c r="D25" s="9"/>
      <c r="E25" s="9"/>
      <c r="F25" s="10">
        <f>SUM(F3:F24)</f>
        <v>9450</v>
      </c>
      <c r="G25" s="10">
        <f t="shared" ref="G25:P25" si="1">SUM(G3:G24)</f>
        <v>0</v>
      </c>
      <c r="H25" s="10">
        <f t="shared" si="1"/>
        <v>0</v>
      </c>
      <c r="I25" s="10">
        <f t="shared" si="1"/>
        <v>0</v>
      </c>
      <c r="J25" s="10">
        <f t="shared" si="1"/>
        <v>0</v>
      </c>
      <c r="K25" s="10">
        <f t="shared" si="1"/>
        <v>0</v>
      </c>
      <c r="L25" s="10">
        <f t="shared" si="1"/>
        <v>0</v>
      </c>
      <c r="M25" s="10">
        <f t="shared" si="1"/>
        <v>9050</v>
      </c>
      <c r="N25" s="10"/>
      <c r="O25" s="10"/>
      <c r="P25" s="10">
        <f t="shared" si="1"/>
        <v>9450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Wydatki</vt:lpstr>
      <vt:lpstr>Dochody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Gałązka</dc:creator>
  <cp:lastModifiedBy>LO IV</cp:lastModifiedBy>
  <cp:lastPrinted>2016-05-13T13:07:05Z</cp:lastPrinted>
  <dcterms:created xsi:type="dcterms:W3CDTF">2005-07-18T20:13:56Z</dcterms:created>
  <dcterms:modified xsi:type="dcterms:W3CDTF">2016-07-12T06:27:27Z</dcterms:modified>
</cp:coreProperties>
</file>